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456" windowWidth="19044" windowHeight="13176" tabRatio="500"/>
  </bookViews>
  <sheets>
    <sheet name="Sintesi" sheetId="15" r:id="rId1"/>
    <sheet name="Distribuzione" sheetId="16" r:id="rId2"/>
    <sheet name="DFCLAM" sheetId="6" r:id="rId3"/>
    <sheet name="DBCF" sheetId="14" r:id="rId4"/>
    <sheet name="DIISM" sheetId="2" r:id="rId5"/>
    <sheet name="SEM (DEPS, DISAG)" sheetId="1" r:id="rId6"/>
    <sheet name="DSSBC" sheetId="9" r:id="rId7"/>
    <sheet name="DSFUCI" sheetId="12" r:id="rId8"/>
    <sheet name="DSFTA" sheetId="11" r:id="rId9"/>
    <sheet name="DSV" sheetId="13" r:id="rId10"/>
    <sheet name="DISPI" sheetId="8" r:id="rId11"/>
    <sheet name="DISPOC" sheetId="10" r:id="rId12"/>
    <sheet name="DGIUR" sheetId="7" r:id="rId13"/>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 i="15" l="1"/>
  <c r="B23" i="15"/>
  <c r="D7" i="15"/>
  <c r="D8" i="15"/>
  <c r="D9" i="15"/>
  <c r="D10" i="15"/>
  <c r="D11" i="15"/>
  <c r="D12" i="15"/>
  <c r="D13" i="15"/>
  <c r="D14" i="15"/>
  <c r="D15" i="15"/>
  <c r="D16" i="15"/>
  <c r="D17" i="15"/>
  <c r="I1" i="6"/>
  <c r="I1" i="14"/>
  <c r="I1" i="2"/>
  <c r="I1" i="1"/>
  <c r="I1" i="9"/>
  <c r="I1" i="12"/>
  <c r="I1" i="11"/>
  <c r="I1" i="13"/>
  <c r="I1" i="7"/>
  <c r="I1" i="8"/>
  <c r="I1" i="10"/>
  <c r="C8" i="15"/>
  <c r="B8" i="15"/>
  <c r="C9" i="15"/>
  <c r="B9" i="15"/>
  <c r="C10" i="15"/>
  <c r="B10" i="15"/>
  <c r="C11" i="15"/>
  <c r="B11" i="15"/>
  <c r="C12" i="15"/>
  <c r="B12" i="15"/>
  <c r="C13" i="15"/>
  <c r="B13" i="15"/>
  <c r="C14" i="15"/>
  <c r="B14" i="15"/>
  <c r="C15" i="15"/>
  <c r="B15" i="15"/>
  <c r="C16" i="15"/>
  <c r="B16" i="15"/>
  <c r="C17" i="15"/>
  <c r="B17" i="15"/>
  <c r="C7" i="15"/>
  <c r="B7" i="15"/>
  <c r="E1" i="15"/>
  <c r="E6" i="12"/>
  <c r="E6" i="11"/>
  <c r="E6" i="13"/>
  <c r="E6" i="10"/>
</calcChain>
</file>

<file path=xl/sharedStrings.xml><?xml version="1.0" encoding="utf-8"?>
<sst xmlns="http://schemas.openxmlformats.org/spreadsheetml/2006/main" count="624" uniqueCount="232">
  <si>
    <t>ECONOMIA E COMMERCIO</t>
  </si>
  <si>
    <t>ECONOMIA E GESTIONE DEGLI INTERMEDIARI FINANZIARI</t>
  </si>
  <si>
    <t>SCIENZE ECONOMICHE E BANCARIE</t>
  </si>
  <si>
    <t>ECONOMIA/ECONOMICS</t>
  </si>
  <si>
    <t>FINANCE - FINANZA</t>
  </si>
  <si>
    <t>SCIENZE STATISTICHE PER LE INDAGINI CAMPIONARIE</t>
  </si>
  <si>
    <t>https://nuvola.unisi.it/index.php/s/IOp05fhfL0vc8NA/download?path=%2F&amp;files=2017%20%20NEW%2021%20dicembre%20RELAZIONE%20SEM_MC.pdf</t>
  </si>
  <si>
    <t>http://ava.miur.it</t>
  </si>
  <si>
    <t>DEPS</t>
  </si>
  <si>
    <t>https://nuvola.unisi.it/index.php/s/6RqcXbW8BQGN6mw</t>
  </si>
  <si>
    <t>DISAG</t>
  </si>
  <si>
    <t>https://nuvola.unisi.it/index.php/s/rSbNHq7JGItpQWc</t>
  </si>
  <si>
    <t>Riportare sinteticamente</t>
  </si>
  <si>
    <t xml:space="preserve">Quali azioni sono state effettivamente messe in atto nella SUA-CDS 2017? </t>
  </si>
  <si>
    <t>Quali azioni sono state riproposte nella SUA-CDS 2018?</t>
  </si>
  <si>
    <t>Il CdS ha raccolto i suggerimenti della CPDS (relazione annuale 2016)? (1: Per niente; 2 Parzialmente; 3 Sufficientemente; 4 In gran parte; 5 Del tutto)</t>
  </si>
  <si>
    <t>FONTE: Relazione Annuale CPDS 2017</t>
  </si>
  <si>
    <t>Accesso schede SUA-CDS 2017 e 2018</t>
  </si>
  <si>
    <t>COMPILARE LE CELLE IN VERDE</t>
  </si>
  <si>
    <t>Controllare i quadri indicati nella colonna "Quadri SUA" sia nella SUA-CDS 2017 che nella SUA-CDS 2018 ed inserire il giudizio da 1 a 5.</t>
  </si>
  <si>
    <t>La CPDS ha suggerito nuove azioni nella relazione annuale 2017?</t>
  </si>
  <si>
    <t>INGEGNERIA GESTIONALE</t>
  </si>
  <si>
    <t>INGEGNERIA INFORMATICA E DELL'INFORMAZIONE</t>
  </si>
  <si>
    <t>MATEMATICA</t>
  </si>
  <si>
    <t>APPLIED MATHEMATICS - MATEMATICA APPLICATA</t>
  </si>
  <si>
    <t>COMPUTER AND AUTOMATION ENGINEERING – INGEGNERIA INFORMATICA E DELL’AUTOMAZIONE</t>
  </si>
  <si>
    <t>ELECTRONICS AND COMMUNICATIONS ENGINEERING - INGEGNERIA ELETTRONICA E DELLE TELECOMUNICAZIONI</t>
  </si>
  <si>
    <t>ENGINEERING MANAGEMENT</t>
  </si>
  <si>
    <t>https://nuvola.unisi.it/index.php/s/rwuyu9nr3prIRjw</t>
  </si>
  <si>
    <t xml:space="preserve">Metodologia: Correlazione azioni suggerite dalla CPDS e Quadri SUA CdS potenzialmente interessati </t>
  </si>
  <si>
    <t>https://nuvola.unisi.it/index.php/s/22yHWRfJdrh5C35</t>
  </si>
  <si>
    <t xml:space="preserve">FONTI: </t>
  </si>
  <si>
    <t>Schede azioni correttive ed interventi di miglioramento</t>
  </si>
  <si>
    <t>https://nuvola.unisi.it/index.php/s/IOp05fhfL0vc8NA/download?path=%2F&amp;files=03%20Relazione%20CPDS%202016.pdf</t>
  </si>
  <si>
    <t>Relazione annuale CPDS 2016</t>
  </si>
  <si>
    <t>https://nuvola.unisi.it/index.php/s/4aegvLTOaqpK7vs/download?path=%2F&amp;files=03%20CPDS%202016.pdf</t>
  </si>
  <si>
    <t>https://nuvola.unisi.it/index.php/s/IlLtOFvyOZQC7BA/download?path=%2F&amp;files=03%20CPDS%202016.pdf</t>
  </si>
  <si>
    <t>https://nuvola.unisi.it/index.php/s/4aegvLTOaqpK7vs/download?path=%2F&amp;files=Relazione%20Annuale%20CPDS%202017.pdf</t>
  </si>
  <si>
    <t>https://nuvola.unisi.it/index.php/s/IlLtOFvyOZQC7BA#</t>
  </si>
  <si>
    <t>https://nuvola.unisi.it/index.php/s/Aiiw7t7E1336Wrm</t>
  </si>
  <si>
    <t>https://nuvola.unisi.it/index.php/s/zPl8Pbr8rtsj3vP</t>
  </si>
  <si>
    <t>STUDI LETTERARI E FILOSOFICI</t>
  </si>
  <si>
    <t>LETTERE CLASSICHE</t>
  </si>
  <si>
    <t>LETTERE MODERNE</t>
  </si>
  <si>
    <t>CONSULENTE DEL LAVORO E DELLE RELAZIONI SINDACALI</t>
  </si>
  <si>
    <t>GIURISPRUDENZA</t>
  </si>
  <si>
    <t>https://nuvola.unisi.it/index.php/s/Lp9UYZ2fNkFx0yg</t>
  </si>
  <si>
    <t>https://nuvola.unisi.it/index.php/s/dOL5y0HnlF7HzTq/download?path=%2F&amp;files=03%20CPDS%202016.pdf</t>
  </si>
  <si>
    <t>https://nuvola.unisi.it/index.php/s/dOL5y0HnlF7HzTq/download?path=%2F&amp;files=Relazione%20Annuale%20CPDS-DISPI%202017.doc</t>
  </si>
  <si>
    <t>SCIENZE DEL SERVIZIO SOCIALE</t>
  </si>
  <si>
    <t>SCIENZE DELLA COMUNICAZIONE</t>
  </si>
  <si>
    <t>ANTROPOLOGIA E LINGUAGGI DELL'IMMAGINE</t>
  </si>
  <si>
    <t>LANGUAGE AND MIND: LINGUISTICS AND COGNITIVE STUDIES - MENTE E LINGUAGGIO: LINGUISTICA E STUDI COGNITIVI</t>
  </si>
  <si>
    <t>PUBLIC AND CULTURAL DIPLOMACY - DIPLOMAZIA PUBBLICA E CULTURALE</t>
  </si>
  <si>
    <t>STRATEGIE E TECNICHE DELLA COMUNICAZIONE</t>
  </si>
  <si>
    <t>SCIENZE STORICHE E DEL PATRIMONIO CULTURALE</t>
  </si>
  <si>
    <t>ARCHEOLOGIA </t>
  </si>
  <si>
    <t>STORIA DELL'ARTE</t>
  </si>
  <si>
    <t>STORIA E FILOSOFIA</t>
  </si>
  <si>
    <t>https://nuvola.unisi.it/index.php/s/A0OkBKiE2u9R3G8/download?path=%2F&amp;files=Relazione_annuale_2016.pdf</t>
  </si>
  <si>
    <t>https://nuvola.unisi.it/index.php/s/A0OkBKiE2u9R3G8/download?path=%2F&amp;files=Relazione-annuale-2017.pdf</t>
  </si>
  <si>
    <t>https://nuvola.unisi.it/index.php/apps/files/?dir=/PQA/Schede%20Azioni%20correttive%202017/DSBBC&amp;fileid=1325586#</t>
  </si>
  <si>
    <t>SCIENZE POLITICHE</t>
  </si>
  <si>
    <t>SCIENZE DELLE AMMINISTRAZIONI</t>
  </si>
  <si>
    <t>SCIENZE INTERNAZIONALI</t>
  </si>
  <si>
    <t>https://nuvola.unisi.it/remote.php/webdav/PQA/Schede%20Azioni%20correttive%202017/DISPOC/86_Repertorio_Offerta_formativa_aa_2017_2018_proposta_attivazione_CDS_DISPOC-signed-signed.pdf</t>
  </si>
  <si>
    <t>https://nuvola.unisi.it/index.php/s/EcLuEta4Ti5Avwj/download?path=%2F&amp;files=03%20CPDS%202016.pdf</t>
  </si>
  <si>
    <t>https://nuvola.unisi.it/index.php/s/EcLuEta4Ti5Avwj/download?path=%2F&amp;files=04%20CPDS%202017.pdf</t>
  </si>
  <si>
    <t>https://nuvola.unisi.it/index.php/s/adMM2JxVcEYDSG5</t>
  </si>
  <si>
    <t>https://nuvola.unisi.it/index.php/s/a7RubDfVk25EMvv/download?path=%2F&amp;files=03%20Relazione%202016.pdf</t>
  </si>
  <si>
    <t>https://nuvola.unisi.it/index.php/s/a7RubDfVk25EMvv/download?path=%2F&amp;files=Relazione%20Annuale%20CPDS%202017.pdf</t>
  </si>
  <si>
    <t>FISICA E TECNOLOGIE AVANZATE</t>
  </si>
  <si>
    <t>SCIENZE AMBIENTALI E NATURALI</t>
  </si>
  <si>
    <t>SCIENZE GEOLOGICHE</t>
  </si>
  <si>
    <t>ECOTOSSICOLOGIA E SOSTENIBILITÀ AMBIENTALE</t>
  </si>
  <si>
    <t>GEOSCIENZE E GEOLOGIA APPLICATA</t>
  </si>
  <si>
    <t>LINGUE PER LA COMUNICAZIONE INTERCULTURALE E D'IMPRESA</t>
  </si>
  <si>
    <t>SCIENZE DELL'EDUCAZIONE E DELLA FORMAZIONE</t>
  </si>
  <si>
    <t>SCIENZE PER LA FORMAZIONE E LA CONSULENZA PEDAGOGICA NELLE ORGANIZZAZIONI</t>
  </si>
  <si>
    <t>https://nuvola.unisi.it/index.php/apps/files/?dir=/PQA/Schede%20Azioni%20correttive%202017/DSFUCI&amp;fileid=1325591#</t>
  </si>
  <si>
    <t>https://nuvola.unisi.it/index.php/s/sCzMMumNlNrIJgD/download?path=%2F&amp;files=2016%20Relazione%20CPDS.pdf</t>
  </si>
  <si>
    <t>https://nuvola.unisi.it/index.php/s/sCzMMumNlNrIJgD/download?path=%2F&amp;files=2017%20Relazione%20CPDS.pdf</t>
  </si>
  <si>
    <t>https://nuvola.unisi.it/remote.php/webdav/PQA/Schede%20Azioni%20correttive%202017/DSV/Verbale%20commissione%20paritetica%20integrazione__allegato%206.1.e_2017.pdf</t>
  </si>
  <si>
    <t>SCIENZE BIOLOGICHE</t>
  </si>
  <si>
    <t>BIOLOGIA</t>
  </si>
  <si>
    <t>https://nuvola.unisi.it/index.php/s/CYf3TYoEi1lr4Ac/download?path=%2F&amp;files=03%20CPDS%202016.pdf</t>
  </si>
  <si>
    <t>https://nuvola.unisi.it/index.php/s/CYf3TYoEi1lr4Ac/download?path=%2F&amp;files=04%20CPDS%202017.pdf</t>
  </si>
  <si>
    <t>Intensificazione delle attività di orientamento in ingresso (B5). Incentivazione dei periodi di studio all'estero (A5.b). Interventi sull'orario delle lezioni.</t>
  </si>
  <si>
    <t>Intensificazione delle attività di orientamento in ingresso nel bacino di utenza tradizionale. Incentivazione dei periodi di studio all'estero.</t>
  </si>
  <si>
    <t>Nuove consultazioni con le parti interessate (A1.b). Intervento sul calendario. Riduzione delle mutuazioni</t>
  </si>
  <si>
    <t>Effettuate nuove consultazioni con le parti interessate.</t>
  </si>
  <si>
    <t>Potenziare degli insegnamenti inerenti le lingue e letterature straniere.</t>
  </si>
  <si>
    <t>Monitorare il numero di immatricolati.</t>
  </si>
  <si>
    <t>Approfondimento sull'organizzazione delle attività di tirocinio esterno. Riunioni dei docenti del CdS per discutere le criticità che esulano dalla competenza del dipartimento.</t>
  </si>
  <si>
    <t>Razionalizzazione del calendario delle lezioni. Tutoraggio in ingresso. Maggiore diversificazione dei voti di laurea. Supporto per favorire la mobilità internazionale.</t>
  </si>
  <si>
    <t>Maggiore diversificazione dei voti di laurea. Supporto per favorire la mobilità internazionale.</t>
  </si>
  <si>
    <t>SCIENZE CHIMICHE</t>
  </si>
  <si>
    <t>CHIMICA E TECNOLOGIA FARMACEUTICHE</t>
  </si>
  <si>
    <t>FARMACIA</t>
  </si>
  <si>
    <t>CHEMISTRY/CHIMICA</t>
  </si>
  <si>
    <t>Attività di orientamento in entrata e coordinamento con le scuole  in collaborazione con l'Ufficio Accoglienza Orientamento e Tutorato (UAOT)(Per-corsi di Qualità, e “Università aperta”) e attività supportate dal Piano Lauree Scientifiche (PLS) (Laboratorio di orientamento didattica e ricerca; Stage integrati e altre iniziative)</t>
  </si>
  <si>
    <t>Compatibilmente con la dotazione finanziaria, è previsto per l'anno 2017/2018 l'attivazione di percorsi di tutorato specifici.</t>
  </si>
  <si>
    <t>Il CpD del CdLM in Farmacia, di concerto con i rappresentanti degli studenti e con gli studenti tutor, cerca di individuare quegli insegnamenti che prevedono maggior impegno da parte degli studenti, o che costituiscano per essi elemento di criticità. Per tali corsi è prevista per l'anno accademico 2017/18 l'attivazione di percorsi di tutorato specifici.</t>
  </si>
  <si>
    <t>Maggiore selezione attraverso colloqui via Skype in inglese prima dell'ammissione con l'obiettivo di valutare la conoscenza della lingua inglese e le motivazioni nella scelta del corso di studi. In entrata, da effettuare colloqui individuali e/o test di accesso per valutare le carenze nella conoscenza delle materie di base ed indirizzare eventualmente la matricola verso specifici corsi integrativi.</t>
  </si>
  <si>
    <t>Viene inoltre previsto un incremento dell'attività di tutorato e/o di sostegno da tenersi durante lo svolgimento delle lezioni previste al primo anno. Superiori di Siena o zone limitrofe</t>
  </si>
  <si>
    <t>Istituzione di corsi integrativi in itinere per colmare le carenze sul progetto Laure scientifiche. Supporto da parte degli studenti tutors attraverso istituzione di colloqui specifici e gruppi di studio. Supporto da parte dei docenti attraverso lezioni integrative o colloqui di orientamento</t>
  </si>
  <si>
    <t>1) Organizzazione di incontri per studenti con interlocutori accademici e industriali anche coinvolgendo USOPS. 2) per i docenti, partecipazione  a incontri che facilitino il trasferimento agli studenti di soft skills richieste dal mondo del lavoro</t>
  </si>
  <si>
    <t>vedi sopra</t>
  </si>
  <si>
    <t xml:space="preserve"> Oltre ai punti di cui sopra; proposta l'introduzione della certificazione B2/2 come pre requisito per l'iscrizione al CdL</t>
  </si>
  <si>
    <t>DFCLAM</t>
  </si>
  <si>
    <t>DBCF</t>
  </si>
  <si>
    <t>DIISM</t>
  </si>
  <si>
    <t>SEM</t>
  </si>
  <si>
    <t>DSSBC</t>
  </si>
  <si>
    <t>DSFUCI</t>
  </si>
  <si>
    <t>DSFTA</t>
  </si>
  <si>
    <t>DSV</t>
  </si>
  <si>
    <t>DGIUR</t>
  </si>
  <si>
    <t>DISPI</t>
  </si>
  <si>
    <t>DISPOC</t>
  </si>
  <si>
    <t>DBM</t>
  </si>
  <si>
    <t>DMMS</t>
  </si>
  <si>
    <t>DSMCN</t>
  </si>
  <si>
    <t>-</t>
  </si>
  <si>
    <t>Ateneo</t>
  </si>
  <si>
    <t>Numero CdS</t>
  </si>
  <si>
    <t>N. CdS analizzati</t>
  </si>
  <si>
    <t>Ampliamento del tipo di prova finale con utilizzo di casi di studio</t>
  </si>
  <si>
    <t>Come sopra e più attenzione alla consultazione con parti sociali</t>
  </si>
  <si>
    <t>Individuazione dei problemi scaturiti dai dati  e indicazioni pratiche messe a punto positivamente</t>
  </si>
  <si>
    <t>Inserimento 2 materie nel Piano di studi; aggiunta accordo Paris 1; colloqui skype per studenti stranieri</t>
  </si>
  <si>
    <t>Tutte le azioni sono state realizzate ma il corso Public Diplomacy è indicato come SPS/04 e non come SPS/08</t>
  </si>
  <si>
    <t xml:space="preserve">Tutte le azioni sono state realizzate </t>
  </si>
  <si>
    <t>vengono indicate le azioni messe in atto in precedenza</t>
  </si>
  <si>
    <t>Corso di Linguistica italiana per rafforzare competenze in ingresso</t>
  </si>
  <si>
    <t>Emergono lacune in ingresso  degli studenti e eccessiva informalità di lavoro</t>
  </si>
  <si>
    <t>No</t>
  </si>
  <si>
    <t>conoscenze pregresse, analisi carenze conoscenze e attrezzature</t>
  </si>
  <si>
    <t>conoscenze pregresse, recupero carenze in ingresso</t>
  </si>
  <si>
    <t>conoscenze pregresse (già segnalate)</t>
  </si>
  <si>
    <t>Azioni volte ad accompagnare gli studenti che incontrano difficoltà nei corsi di base del primo anno. Riunione di tutto il corpo docente delle lauree di primo livello.</t>
  </si>
  <si>
    <t>Azioni volte ad accompagnare gli studenti che incontrano difficoltà nei corsi di base del primo anno. Riunione di tutto il corpo docente delle lauree di primo livello con cadenza almeno annuale.</t>
  </si>
  <si>
    <t>Diffondere agli studenti le informazioni sulle attività di monitoraggio della didattica. Superare le difficoltà degli studenti per gli insegnamenti privi di prove intermedie.</t>
  </si>
  <si>
    <t xml:space="preserve">Riunioni del corpo docente delle lauree di primo livello con cadenza almeno annuale. Supporto agli studenti che incontrano difficoltà nei corsi di base del primo anno. </t>
  </si>
  <si>
    <t>Migliorare la qualità del materiale didattico. Diffondere agli studenti le informazioni sulle attività di monitoraggio della didattica. Superare le difficoltà degli studenti per gli insegnamenti privi di prove intermedie.</t>
  </si>
  <si>
    <t>Specifiche azioni di sostegno per migliorare il rendimento degli studenti del primo anno.</t>
  </si>
  <si>
    <t>Specifiche azioni di sostegno per gli studenti del primo anno.</t>
  </si>
  <si>
    <t>Riprogettazione di alcuni insegnamenti. Azioni volte ad accompagnare gli studenti che incontrano difficoltà nei corsi di base del primo anno. Riunione di tutto il corpo docente delle lauree di primo livello.</t>
  </si>
  <si>
    <t xml:space="preserve">Specifiche azioni di orientamento in ingresso. Azioni di sostegno e tutorato, orientamento in uscita per ridurre la dispersione, sostenere tirocini, migliorare performance studenti </t>
  </si>
  <si>
    <t xml:space="preserve">Colloqui individuali di orientamento in ingresso. Organizzazione della presentazione dell'offerta formativa delle Lauree Magistrali agli studenti iscritti ai Corsi di Laurea del Dipartimento.
</t>
  </si>
  <si>
    <t>come sopra</t>
  </si>
  <si>
    <t>Sensibilizzazione  dei  docenti  per fornire  il  massimo  supporto  agli  studenti stranieri con difficoltà. Modifica della procedura di accesso al CdS. Presentazione del CdS agli studenti dei corsi di Laurea di I livello</t>
  </si>
  <si>
    <t xml:space="preserve">Presentazione del CdS agli studenti dei corsi di Laurea di I livello. Sensibilizzazione  dei  docenti  per fornire  il  massimo  supporto  agli  studenti stranieri con difficoltà. </t>
  </si>
  <si>
    <t>Revisione della modalità di ammissione al CdS. Miglioramento delle informazioni contenute sui Syllabi degli insegnamenti. Orientamento in ingresso. Presentazione del CdS agli studenti dei corsi di Laurea di I livello</t>
  </si>
  <si>
    <t xml:space="preserve">Revisione delle modalità di verifica degli insegnamenti. Presentazione del CdS agli studenti dei corsi di Laurea di I livello
</t>
  </si>
  <si>
    <t xml:space="preserve">Presentazione del CdS agli studenti dei corsi di Laurea di I livello. </t>
  </si>
  <si>
    <t>Nessuna delle azioni suggerite dalla CPDS è stata messa in atto</t>
  </si>
  <si>
    <t>Azioni volte a migliorare le valutazioni degli studenti circa la qualità della didattica</t>
  </si>
  <si>
    <t>Non valutabile in quanto la relazione CPDS è del tutto generica</t>
  </si>
  <si>
    <t>Benchmark offerta formativa, attrattività del corso presso università partner, incremento stage, soddisfazione degli studenti, voti negli esami</t>
  </si>
  <si>
    <t>Risoluzione problematiche per alcuni insegnamenti, miglioramento rappresentatività degli stakeholders coinvolti nella consultazione, inserimento schede degli insegnamenti</t>
  </si>
  <si>
    <t>Modifica contenuto di un insegnamento</t>
  </si>
  <si>
    <t>La relazione CPDS evidenzia i miglioramenti, ma non le criticità</t>
  </si>
  <si>
    <t>Non valutabile: relazione CPDS troppo generica</t>
  </si>
  <si>
    <t>Non valutabile, mancano obiettivi e azioni</t>
  </si>
  <si>
    <t>Le schede fin qui caricate riportano più o meno le stesse info 2017 pertutt i CdS della SEM</t>
  </si>
  <si>
    <t>Per alcuni insegnamenti: syllabi, crediti, attività pratiche, capienza aule, dispositivi in aula, date appelli. Gestione dei reclami studenteschi. Internazionalizzazione. Lentezza nella carriera.</t>
  </si>
  <si>
    <t xml:space="preserve">Per alcuni insegnamenti: criteri valutazione, crediti, capienza aule, syllabi. Gestione dei reclami studenteschi. Internazionalizzazione. Lentezza nella carriera. </t>
  </si>
  <si>
    <t>Per alcuni insegnamenti: criteri valutazione, crediti, capienza aule, syllabi. Per 7 insegnamenti: bassa soddisfazione da parte studenti. Gestione dei reclami studenteschi.  Lentezza nella carriera.</t>
  </si>
  <si>
    <t>Per alcuni insegnamenti:  crediti, capienza aule, syllabi. Gestione dei reclami studenteschi. Lentezza nella carriera.</t>
  </si>
  <si>
    <t>Per alcuni insegnamenti:   capienza aule, syllabi. Gestione dei reclami studenteschi. Internalizzazione generico:non scambi specifici in statistica</t>
  </si>
  <si>
    <t xml:space="preserve">Per alcuni insegnamenti:  capienza aule, syllabi. Gestione dei reclami studenteschi. Approccio troppo teorico delle materie; </t>
  </si>
  <si>
    <t>N. CdS valutati</t>
  </si>
  <si>
    <t>MANAGEMENT E GOVERNANCE</t>
  </si>
  <si>
    <t>schede azioni correttive ed interventi di miglioramento non compilate nel 2017</t>
  </si>
  <si>
    <t>Si ribadisce intenzione di una "giornata di orientamento didattico" e anche di rinforzare orientamento per erasmus</t>
  </si>
  <si>
    <t>Migliorato orientamento in ingresso e itinere; sorta di "double degree" con Rennes 2</t>
  </si>
  <si>
    <t xml:space="preserve">Si sostiene di aver migliorato orientamento in ingresso e itinere; </t>
  </si>
  <si>
    <t>Proposta double degree con Grenoble</t>
  </si>
  <si>
    <t>Istituita una "giornata di orientamento didattico" ; raddoppiati docenti tutor da 8 a 16</t>
  </si>
  <si>
    <t>Aumentata alternanza scuolalavoro con "Buona Scuola"</t>
  </si>
  <si>
    <t>Riproposizione di un video di orientamento di 12 minuti nel sito web</t>
  </si>
  <si>
    <t>Ancora i docenti tutor non funzionano, ma non si suggerisce come aumentare i CFU dopo I anno</t>
  </si>
  <si>
    <t>Internalizzazione e tempi di laurea ancora scarsi</t>
  </si>
  <si>
    <t>Indicazione più analitica contenuti insegnamenti; scarsa attrattività e alto tasso abbandoni</t>
  </si>
  <si>
    <t xml:space="preserve">media valutazioni CdS </t>
  </si>
  <si>
    <t>somma valori</t>
  </si>
  <si>
    <t>(2 non valutati)</t>
  </si>
  <si>
    <t>Rafforzamento attività professionalizzanti, razionalizzazione  percorso formativo   (B.1., A.4.a). Monitoraggio e supporto personalizzato studenti in ritardo o fuori corso (B.5). Rilevazione delle opinioni di enti e aziende ospitanti tirocini(C3). Promozione mobilità studenti con Sportello "Studio e lavoro all'estero" (B.5)</t>
  </si>
  <si>
    <t xml:space="preserve">Tutorato in itinere di professionisti finalizzati a ridurre fuori corso e abbandoni, flessibilità orari lezioni (B.5). Traduzione syllabi in inglese (B.5). Iniziative  internazionalizzazione con Sportello studio e lavoro estero (B.5). Orientamento professionale - confronto con professioni e mondo lavoro (B.5). </t>
  </si>
  <si>
    <t>Tutorato in itinere di professionisti finalizzati a ridurre fuori corso e abbandoni, flessibilità orari lezioni (B.5). Orientamento professionale e  confronto con le categorie professioni e lavoro (B.5)..  Internazionalizzazione: Sportello studio e lavoro estero (B.5).</t>
  </si>
  <si>
    <t>Monitoraggio e supporto personalizzato studenti in ritardo o fuori corso (B.5)- Novità soglia &lt; 18 CFUP - Promozione mobilità studenti mediante lo Sportello "Studio e lavoro all'estero" (B.5)</t>
  </si>
  <si>
    <t xml:space="preserve">Monitoraggio e supporto personalizzato studenti in ritardo o fuori corso (B.5) - Novità: soglia &lt; 18 CFU. Rilevazione delle opinioni di enti e aziende ospitanti tirocini. </t>
  </si>
  <si>
    <t xml:space="preserve"> </t>
  </si>
  <si>
    <t>1) Intensificazione incontri con le parti sociali 2) Incontri seminariali con professionisti -NB non appaiono riferimenti in merito a maggiore precisione di scadenze e modalità degli insegnamenti; introduzione di verifiche in itinere per aumentare il voto medio finale; combattere il dislivello troppo alto nei non frequentanti dell'opinione tra corrispondenza CFU e carico didattico; né viene notato un eventuale incremento, richiesto, del numero di scuole coinvolte nell'orientamento di ingresso</t>
  </si>
  <si>
    <t>1) Incrementare contatti con il mondo del lavoro 2) modifica piano di studi3) istituzione/incremento corsi di recupero 4) interventi per le difficoltà degli studenti di conseguire almeno 40 cfu nel primo anno del corso di studi NB: non si nota interventi per l'aumento di numero di scuole interessate nell'orientamento ingresso, anche se tali azioni vengono comunque dichiarate e svolte</t>
  </si>
  <si>
    <t>Viene riportato in modo consono alla SUA 2017</t>
  </si>
  <si>
    <t>Viene riportato quanto descritto in SUA 2017, si nota altresì che nel 2018 è stata aperta una nuova convenzione per attività di tirocinio e introdotti 2 laboratori obbligatori per l'ultimo anno di Corso</t>
  </si>
  <si>
    <t>assumere iniziative volte a far sì che tutti gli studenti siano sensibilizzati sull’importanza che riveste la compilazione dei questionari;  miglioramento delle pagine web correlate al Dipartimento; evitare un linguaggio eccessivamente burocratico, infarcito di numerosissimi acronimi per non scoraggiare i lettori “non iniziati” ……</t>
  </si>
  <si>
    <t xml:space="preserve">monitorare, in particolare: 1) la congruità tra il carico di studio e il numero dei crediti; 2) la chiarezza
delle informazioni relative al materiale didattico e alle modalità d’esame; 3) l’adeguato dominio, da
parte degli studenti, delle nozioni preliminari allo studio delle materie d’esame 4)  il Consiglio di Dipartimento valuti l’opportunità di predisporre procedure standardizzate – pubblicizzate nella guida degli studenti e sulle pagine web del Dipartimento – per la gestione dei reclami 5)  sollecitare iniziative volte a diffondere la conoscenza e a favorire l’utilizzazione delle numerosissime risorse elettroniche disponibili sin dal primo anno del Corso di Studi. Si raccomanda l’istituzione di un’iniziativa, rivolta alle matricole, che illustri le risorse
bibliografiche, cartacee ed elettroniche, con il coinvolgimento del personale della Biblioteca.6) esortare  tutti i docenti a compilare il syllabus secondo le procedure che ne garantiscano la visibilità.7)  sul sito web e
nel notiziario pubblicare una lista dei soli insegnamenti “a scelta”
</t>
  </si>
  <si>
    <t>1) migliorare le competenze 2) dettagliare meglio i profili professionali 2) sovrapposizioni tra gli insegnamenti o limitata integrazione NB Non si nota azioni relative all'aumento di abbandoni e verso lo scarso interesse verso la lezione del docente; riferimenti insufficienti a dimostrarne l'effettiva  messa in atto di incremento/potenziamento in relazione alle schede correttive (vedi "incremento esami in itinere": NB nel CPDS 2017 ne verrà poi negata la sua utilità)</t>
  </si>
  <si>
    <t>1) migliore interazione con il mondo del lavoro 2)azioni per diminuire i fuori corso NB Non si notano azioni per aumentare l'azione di stimolo da parte del docente;  riferimenti insufficienti a dimostrarne l'effettiva  messa in atto di incremento/potenziamento in relazione alle schede correttive (vedi "incremento tutoraggio, incremento stage")</t>
  </si>
  <si>
    <t>1) Migliorare orientamento in uscita, 2) migliorare efficienza stage/tirocinio NB Non si nota azione relativa alla diminuizione della reperibilità dei docenti; riferimenti insufficienti a dimostrare l'effettiva messa in atto di incremento/potenziamento in relazione alle schede correttive. L'azione correttiva n.2,"potenziamento attività formativa" riferendo all'aggiunta di 2 insegnamenti, trova riscontro.</t>
  </si>
  <si>
    <t>NB i quadri SUA 2017 e 2018 sono fotocopia tra loro, ad esempio quadro D4: sia SUA 2017 che 2018 riportano un riesame del 2014 e sia 2017 che 2018 riportano gli stessi interventi/proposte di miglioramento riferiti 2014;ad esempio i quadri B5, con azioni da sottoporre a miglioramento, sono identici nelle SUA 2017 e 2018 (fotocopia)</t>
  </si>
  <si>
    <t>1) Coinvolgere docenti e studenti in merito allo scarso interesse verso le lezioni; 2) Instaurare incontri periodici studenti tutor con Comitato Didattica; sviluppare questionario per gli studenti che abbandonano 3) Dettagliare meglio sulle SUA i profili professionali di riferimento e le competenze trasversali</t>
  </si>
  <si>
    <t>1) Somministare questionari su insoddisfazione delle conoscenze preliminari 2) Sviluppare sinergie con gli altri CdS 3) monitorare attivaità di stage/tirocinio; 4) test di verifica conoscenze pregresse 4) Stimolare utilizzo strumenti del SantaChiaraLab</t>
  </si>
  <si>
    <t>1) Migliorare partecipazione componente studentesca 2) svilupparenuovo test d'ingresso 3) sviluppare ultreriori competenze linguistiche 4) sviluppare competenze relazionali e di gestione dei gruppi</t>
  </si>
  <si>
    <t>1) modifica del piano di studi con suddivisione degli insegnamenti in aree di apprendimento; 2) implementazione delle attività di orientamento in ingresso; 3) attività di tutoraggio didattico in itinere con lezioni di approfondimento e recupero; 4) incremento dell'attività Erasmus mediante premialità aggiuntiva sul voto finale di laurea.</t>
  </si>
  <si>
    <t>1) Continuità della valutazione delle prospettive occupazionali attraverso l’organizzazione di incontri tra studenti e rappresentanti del mondo del lavoro; 2) Formazione degli studenti su competenze e funzioni tipiche del mondo industriale o di laboratorio di analisi attraverso seminari teorico/pratici con professionisti; 3)  proposta di corsi o attività seminariali su competenze trasversali per incrementare l'efficacia della laurea e grado di soddisfazione del lavoro svolto.</t>
  </si>
  <si>
    <t>In accordo con i referenti per l'orientamento e il tutorato, continuano le azioni di orientamento in ingresso e in itinere.</t>
  </si>
  <si>
    <t>Tutte le precedenti in quanto a carattere continuativo</t>
  </si>
  <si>
    <t xml:space="preserve">Organizzazione corsi preliminari di allineamento e incremento delle attività di tutorato; Implementazione sulle piattaforme ESSE3 e Moodle delle informazioni quanto più dettagliate relativamente: al programma del corso, alla modalità di svolgimento delle prove in itinere e finali, al materiale didattico. </t>
  </si>
  <si>
    <t xml:space="preserve">Implementazione sulle piattaforme ESSE3 e Moodle delle informazioni quanto più dettagliate relativamente: al programma del corso, alla modalità di svolgimento delle prove in itinere e finali, al materiale didattico. </t>
  </si>
  <si>
    <t>azioni prima?</t>
  </si>
  <si>
    <t>Orientamento ingresso e corso introduttivo (B.5).  Orientamento in ingresso e giornata accoglienza matricole (B.5). Tutorato con lezioni metodo di studio e problem solving (b.5). Orientamento in uscita : giornata della fisica, presentazione di ricerche, tesi di laurea ec..</t>
  </si>
  <si>
    <t xml:space="preserve">Tutoraggio ad personam, verifica carico didattico (B..5). Orientamento in ingresso presso Scuole superiori (B.5). Orientamento in itinere per illustrare evoluzione anni successivi e sbocchi lavorativi (B.5). </t>
  </si>
  <si>
    <t>SCIENZE GEOLOGICHE - "GEOLOGIA PER L'AMBIENTE E IL TERRITORIO"</t>
  </si>
  <si>
    <r>
      <t xml:space="preserve">SCIENZE GEOLOGICHE - </t>
    </r>
    <r>
      <rPr>
        <i/>
        <sz val="12"/>
        <color theme="1"/>
        <rFont val="Calibri"/>
        <family val="2"/>
        <scheme val="minor"/>
      </rPr>
      <t>"GEOLOGIA PER L'AMBIENTE E IL TERRITORIO"</t>
    </r>
  </si>
  <si>
    <t>Potenzimaneto orientamento ingresso, canale scuola lavoro, pubblicizzazione per attrattività (B.5). Piattaforma USIENA INTEGRA pe risorse ed E -learning (B.5) . Potenziamento relazioni mondo lavoro (Comitato indirizzo).</t>
  </si>
  <si>
    <t>Tutorato e orientamento in uscita a sostegno tirocini, tesi, interdiscipliarietà. (B.5) Nuove consultazioni mondo lavoro e costituzione Comitato Indirizzo (B.5)</t>
  </si>
  <si>
    <t xml:space="preserve">Network con mondo lavoro e costituzione Comitato indirizzo (B.5). Tutoraggio e stage (B.5). </t>
  </si>
  <si>
    <t>nessuna</t>
  </si>
  <si>
    <t xml:space="preserve">SI RIASSUMONO LE AZIONI PROPOSTE DAL RIESAME (ANCHE SMA 2017). NON VI SONO NUOVE PROPOSTE (AZIONI DI CONTINUITA') </t>
  </si>
  <si>
    <t xml:space="preserve">SI RIASSUMONO LE AZIONI PROPOSTE DAL RIESAME. NON VI SONO NUOVE PROPOSTE (AZIONI DI CONTINUITA') </t>
  </si>
  <si>
    <t>SI RIASSUMONO LE AZIONI PROPOSTE DAL RIESAME. NUOVE PROPOSTE:  ISTITUZIONE FIGURE COLLEGAMENTO STUDENTI- AZIENDE/ISTITUTI PER COLLEGAMENTI ENTI ESTERNI RELAZIONE MONDO LAVORO</t>
  </si>
  <si>
    <t>SI RIASSUMONO LE AZIONI PROPOSTE DAL RIESAME. NUOVE PROPOSTE:   MAGGIROE RACCORDO PIANO STUDI MAGISTRALE E TRIENNALE (SCIENZE AMBIENTALI E NATURALI).  ISTITUZIONE FIGURE COLLEGAMENTO STUDENTI-  AZIENDE/ISTITUTI PER COLLEGAMENTI ENTI ESTERNI RELAZIONE MONDO LAVORO</t>
  </si>
  <si>
    <r>
      <t xml:space="preserve">Eventuali OFA saranno recuperati tramite idonei corsi di allineamento, già previsti dal progetto di tutorato del DBCF, entro la fine del primo anno di corso; </t>
    </r>
    <r>
      <rPr>
        <sz val="11"/>
        <rFont val="Calibri"/>
        <family val="2"/>
        <scheme val="minor"/>
      </rPr>
      <t xml:space="preserve">Per il tutorato in ingresso: Su richiesta sono stati inoltre effettuati seminari o esperienze presso Scuole Medie; </t>
    </r>
    <r>
      <rPr>
        <sz val="12"/>
        <rFont val="Calibri"/>
        <family val="2"/>
        <scheme val="minor"/>
      </rPr>
      <t>Un contributo importante alla attività di orientamento e tutorato in itinere è stato dato da USOPS che fin dalla sua istituzione ha cominciato a collaborare in maniera fattiva con i diversi attori</t>
    </r>
  </si>
  <si>
    <t>Per alcuni insegnamenti:  capienza aule, syllabi. Gestione dei reclami studenteschi. Approccio troppo teorico delle materie; disparitàdi trattamento nelle materie linguistiche</t>
  </si>
  <si>
    <t xml:space="preserve">Pubblicizzazione  accesso on line materiale apprendimeno linguistico  RIGID). Requisiti accesso a studenti con livello B.1 inglese. Giornata d'informazione  studenti (tirocinii, internazionalE, governance..). Monitoraggio  curriculum: efficacia modifiche. Sottoporrela SUA a test di comprensione studenti. 
</t>
  </si>
  <si>
    <t>Monitoraggio contenuti insegnamenti e aspettativa studenti. Indagine  laureandi  aspettative lavorative e  orientamento professionale. Rafforzamento consultazione parti sociali. Frequenza del CLA  dal primo anno  idoneità B2 - lingua inglese. Giornata d'informazione  studenti (tirocinii, internazionale, governance..). Pubblicizzazione materiale apprendimento linguistico (RiDIG). Pubblicizzazione  Campus Lab sensibilizzazione docenti apprendimento autonomo</t>
  </si>
  <si>
    <t>Valutare nel triennio l'efficacia  nuova offerta formativa e competenze sul lavoro. Monitorare la relazione occupazione  laureati che studiano  e  lavorano all’estero.  Pubblicizzazione materiale apprendimento linguistico (RiDIG). Giornata d'informazione  studenti (tirocinii, internazionalE governance..). Sdoppiamento  insegnamenti obbligatori. Pubblicizzazione  Campus Lab   .. Test comprensione studenti SUA</t>
  </si>
  <si>
    <t xml:space="preserve">Attività professionalizzanti, razionalizzazione  percorso formativo   (B.1., A.4.a). Corsi  recupero a studenti con difficoltà  linguistiche (B.5). Monitoraggio e supporto personalizzato a studenti in ritardo o fuori corso (B.5). Rilevazione delle opinioni di enti e aziende ospitanti tirocini. (...). </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</si>
</sst>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b/>
      <i/>
      <sz val="12"/>
      <color theme="1"/>
      <name val="Calibri"/>
      <scheme val="minor"/>
    </font>
    <font>
      <sz val="12"/>
      <name val="Calibri"/>
      <family val="2"/>
      <scheme val="minor"/>
    </font>
    <font>
      <sz val="11"/>
      <name val="Calibri"/>
      <family val="2"/>
      <scheme val="minor"/>
    </font>
    <font>
      <sz val="9"/>
      <color rgb="FF333333"/>
      <name val="ArialMT"/>
    </font>
    <font>
      <sz val="12"/>
      <color theme="0" tint="-0.249977111117893"/>
      <name val="Calibri"/>
      <family val="2"/>
      <scheme val="minor"/>
    </font>
    <font>
      <b/>
      <sz val="12"/>
      <name val="Calibri"/>
      <family val="2"/>
      <scheme val="minor"/>
    </font>
    <font>
      <i/>
      <sz val="12"/>
      <color theme="1"/>
      <name val="Calibri"/>
      <family val="2"/>
      <scheme val="minor"/>
    </font>
    <font>
      <u/>
      <sz val="12"/>
      <color theme="1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62">
    <xf numFmtId="0" fontId="0" fillId="0" borderId="0" xfId="0"/>
    <xf numFmtId="0" fontId="0" fillId="0" borderId="0" xfId="0" applyAlignment="1">
      <alignment horizontal="center"/>
    </xf>
    <xf numFmtId="0" fontId="0" fillId="0" borderId="0" xfId="0" applyAlignment="1"/>
    <xf numFmtId="0" fontId="4" fillId="0" borderId="0" xfId="0" applyFont="1" applyAlignment="1"/>
    <xf numFmtId="0" fontId="4" fillId="0" borderId="0" xfId="0" applyFont="1"/>
    <xf numFmtId="0" fontId="0" fillId="2" borderId="0" xfId="0" applyFill="1" applyAlignment="1">
      <alignment horizontal="center"/>
    </xf>
    <xf numFmtId="0" fontId="0" fillId="2" borderId="0" xfId="0" applyFill="1" applyAlignment="1">
      <alignment horizontal="left"/>
    </xf>
    <xf numFmtId="0" fontId="0" fillId="2" borderId="0" xfId="0" applyFill="1"/>
    <xf numFmtId="0" fontId="6" fillId="0" borderId="0" xfId="0" applyFont="1" applyAlignment="1"/>
    <xf numFmtId="0" fontId="6" fillId="0" borderId="0" xfId="0" applyFont="1"/>
    <xf numFmtId="0" fontId="0" fillId="0" borderId="0" xfId="0" applyFill="1" applyAlignment="1">
      <alignment horizontal="left"/>
    </xf>
    <xf numFmtId="0" fontId="0" fillId="0" borderId="0" xfId="0" applyFill="1"/>
    <xf numFmtId="0" fontId="4" fillId="0" borderId="0" xfId="0" applyFont="1" applyFill="1"/>
    <xf numFmtId="0" fontId="5" fillId="0" borderId="0" xfId="1" applyAlignment="1"/>
    <xf numFmtId="0" fontId="0" fillId="0" borderId="0" xfId="0" applyAlignment="1"/>
    <xf numFmtId="0" fontId="5" fillId="0" borderId="0" xfId="1"/>
    <xf numFmtId="0" fontId="0" fillId="0" borderId="0" xfId="0" applyAlignment="1"/>
    <xf numFmtId="0" fontId="9" fillId="0" borderId="0" xfId="0" applyFont="1" applyAlignment="1">
      <alignment vertical="center"/>
    </xf>
    <xf numFmtId="2" fontId="0" fillId="0" borderId="0" xfId="0" applyNumberFormat="1" applyAlignment="1">
      <alignment horizontal="center"/>
    </xf>
    <xf numFmtId="1" fontId="0" fillId="0" borderId="0" xfId="0" applyNumberFormat="1" applyAlignment="1">
      <alignment horizontal="center"/>
    </xf>
    <xf numFmtId="0" fontId="10" fillId="0" borderId="0" xfId="0" applyFont="1"/>
    <xf numFmtId="0" fontId="5" fillId="0" borderId="0" xfId="1" applyAlignment="1"/>
    <xf numFmtId="2" fontId="0" fillId="0" borderId="0" xfId="0" applyNumberFormat="1"/>
    <xf numFmtId="0" fontId="4" fillId="0" borderId="0" xfId="0" applyFont="1" applyAlignment="1">
      <alignment horizontal="right"/>
    </xf>
    <xf numFmtId="0" fontId="0" fillId="2" borderId="0" xfId="0" applyFill="1" applyAlignment="1">
      <alignment horizontal="center"/>
    </xf>
    <xf numFmtId="0" fontId="0" fillId="0" borderId="1" xfId="0" applyBorder="1" applyAlignment="1">
      <alignment vertical="top"/>
    </xf>
    <xf numFmtId="0" fontId="0" fillId="0" borderId="1" xfId="0" applyBorder="1" applyAlignment="1">
      <alignment vertical="top" wrapText="1"/>
    </xf>
    <xf numFmtId="0" fontId="0" fillId="2" borderId="0" xfId="0" applyFill="1" applyAlignment="1">
      <alignment horizontal="left"/>
    </xf>
    <xf numFmtId="0" fontId="0" fillId="2" borderId="0" xfId="0" applyFill="1" applyAlignment="1">
      <alignment horizontal="left"/>
    </xf>
    <xf numFmtId="2" fontId="0" fillId="2" borderId="0" xfId="0" applyNumberFormat="1" applyFill="1" applyAlignment="1">
      <alignment horizontal="center"/>
    </xf>
    <xf numFmtId="0" fontId="0" fillId="4" borderId="0" xfId="0" applyFill="1"/>
    <xf numFmtId="0" fontId="0" fillId="4" borderId="0" xfId="0" applyFill="1" applyAlignment="1">
      <alignment horizontal="left"/>
    </xf>
    <xf numFmtId="0" fontId="0" fillId="2" borderId="0" xfId="0" applyFill="1" applyAlignment="1">
      <alignment horizontal="left"/>
    </xf>
    <xf numFmtId="0" fontId="0" fillId="0" borderId="0" xfId="0" applyAlignment="1">
      <alignment vertical="top" wrapText="1"/>
    </xf>
    <xf numFmtId="0" fontId="0" fillId="5" borderId="0" xfId="0" applyFill="1" applyAlignment="1">
      <alignment horizontal="left"/>
    </xf>
    <xf numFmtId="0" fontId="0" fillId="5" borderId="0" xfId="0" applyFill="1"/>
    <xf numFmtId="0" fontId="0" fillId="5" borderId="0" xfId="0" applyFill="1" applyAlignment="1">
      <alignment horizontal="center"/>
    </xf>
    <xf numFmtId="0" fontId="11" fillId="2" borderId="0" xfId="0" applyFont="1" applyFill="1" applyBorder="1" applyAlignment="1">
      <alignment horizontal="center"/>
    </xf>
    <xf numFmtId="0" fontId="0" fillId="2" borderId="0" xfId="0" applyFill="1" applyBorder="1" applyAlignment="1">
      <alignment horizontal="center"/>
    </xf>
    <xf numFmtId="0" fontId="0" fillId="3" borderId="0" xfId="0" applyFill="1" applyBorder="1"/>
    <xf numFmtId="0" fontId="0" fillId="0" borderId="0" xfId="0" applyFont="1" applyAlignment="1">
      <alignment horizontal="center"/>
    </xf>
    <xf numFmtId="0" fontId="10" fillId="3" borderId="0" xfId="0" applyFont="1" applyFill="1" applyBorder="1"/>
    <xf numFmtId="0" fontId="0" fillId="0" borderId="0" xfId="0" applyFill="1" applyAlignment="1">
      <alignment horizontal="center"/>
    </xf>
    <xf numFmtId="0" fontId="0" fillId="0" borderId="0" xfId="0" applyFill="1" applyBorder="1" applyAlignment="1">
      <alignment horizontal="center"/>
    </xf>
    <xf numFmtId="0" fontId="7" fillId="0" borderId="0" xfId="0" applyFont="1" applyFill="1" applyBorder="1" applyAlignment="1">
      <alignment horizontal="center"/>
    </xf>
    <xf numFmtId="0" fontId="0" fillId="0" borderId="0" xfId="0" applyAlignment="1">
      <alignment horizontal="left"/>
    </xf>
    <xf numFmtId="0" fontId="0" fillId="2" borderId="0" xfId="0" applyFill="1" applyAlignment="1">
      <alignment horizontal="left" vertical="top" wrapText="1"/>
    </xf>
    <xf numFmtId="0" fontId="5" fillId="0" borderId="0" xfId="1" applyAlignment="1"/>
    <xf numFmtId="0" fontId="0" fillId="0" borderId="0" xfId="0" applyAlignment="1"/>
    <xf numFmtId="0" fontId="0" fillId="2" borderId="0" xfId="0" applyFill="1" applyAlignment="1">
      <alignment horizontal="left" wrapText="1"/>
    </xf>
    <xf numFmtId="0" fontId="0" fillId="2" borderId="0" xfId="0" applyFill="1" applyAlignment="1">
      <alignment horizontal="left"/>
    </xf>
    <xf numFmtId="0" fontId="7" fillId="2" borderId="0" xfId="0" applyFont="1" applyFill="1" applyAlignment="1">
      <alignment horizontal="left" vertical="top" wrapText="1"/>
    </xf>
    <xf numFmtId="0" fontId="0" fillId="2" borderId="0" xfId="0" applyFill="1" applyAlignment="1">
      <alignment horizontal="justify" vertical="top" wrapText="1"/>
    </xf>
    <xf numFmtId="0" fontId="0" fillId="0" borderId="0" xfId="0" applyAlignment="1">
      <alignment horizontal="justify" vertical="top" wrapText="1"/>
    </xf>
    <xf numFmtId="0" fontId="0" fillId="2" borderId="0" xfId="0" applyFill="1" applyAlignment="1">
      <alignment vertical="top" wrapText="1"/>
    </xf>
    <xf numFmtId="0" fontId="0" fillId="0" borderId="0" xfId="0" applyAlignment="1">
      <alignment vertical="top" wrapText="1"/>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0" fillId="4" borderId="0" xfId="0" applyFill="1" applyAlignment="1">
      <alignment horizontal="left" vertical="top" wrapText="1"/>
    </xf>
    <xf numFmtId="0" fontId="0" fillId="3" borderId="0" xfId="0" applyFill="1" applyAlignment="1">
      <alignment horizontal="left" vertical="top" wrapText="1"/>
    </xf>
    <xf numFmtId="0" fontId="2" fillId="2" borderId="0" xfId="0" applyFont="1" applyFill="1" applyAlignment="1">
      <alignment horizontal="left" vertical="top" wrapText="1"/>
    </xf>
  </cellXfs>
  <cellStyles count="5">
    <cellStyle name="Collegamento ipertestuale" xfId="1" builtinId="8"/>
    <cellStyle name="Collegamento ipertestuale visitato" xfId="2" builtinId="9" hidden="1"/>
    <cellStyle name="Collegamento ipertestuale visitato" xfId="3" builtinId="9" hidden="1"/>
    <cellStyle name="Collegamento ipertestuale visitato" xfId="4" builtinId="9" hidden="1"/>
    <cellStyle name="Normale"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nuvola.unisi.it/index.php/s/CYf3TYoEi1lr4Ac/download?path=%2F&amp;files=03%20CPDS%202016.pdf" TargetMode="External"/><Relationship Id="rId2" Type="http://schemas.openxmlformats.org/officeDocument/2006/relationships/hyperlink" Target="https://nuvola.unisi.it/remote.php/webdav/PQA/Schede%20Azioni%20correttive%202017/DSV/Verbale%20commissione%20paritetica%20integrazione__allegato%206.1.e_2017.pdf" TargetMode="External"/><Relationship Id="rId1" Type="http://schemas.openxmlformats.org/officeDocument/2006/relationships/hyperlink" Target="http://ava.miur.it/" TargetMode="External"/><Relationship Id="rId5" Type="http://schemas.openxmlformats.org/officeDocument/2006/relationships/printerSettings" Target="../printerSettings/printerSettings3.bin"/><Relationship Id="rId4" Type="http://schemas.openxmlformats.org/officeDocument/2006/relationships/hyperlink" Target="https://nuvola.unisi.it/index.php/s/CYf3TYoEi1lr4Ac/download?path=%2F&amp;files=04%20CPDS%202017.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nuvola.unisi.it/index.php/s/Lp9UYZ2fNkFx0yg" TargetMode="External"/><Relationship Id="rId2" Type="http://schemas.openxmlformats.org/officeDocument/2006/relationships/hyperlink" Target="https://nuvola.unisi.it/index.php/s/dOL5y0HnlF7HzTq/download?path=%2F&amp;files=03%20CPDS%202016.pdf" TargetMode="External"/><Relationship Id="rId1" Type="http://schemas.openxmlformats.org/officeDocument/2006/relationships/hyperlink" Target="http://ava.miur.it/" TargetMode="External"/><Relationship Id="rId4" Type="http://schemas.openxmlformats.org/officeDocument/2006/relationships/hyperlink" Target="https://nuvola.unisi.it/index.php/s/dOL5y0HnlF7HzTq/download?path=%2F&amp;files=Relazione%20Annuale%20CPDS-DISPI%202017.doc"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nuvola.unisi.it/index.php/s/EcLuEta4Ti5Avwj/download?path=%2F&amp;files=03%20CPDS%202016.pdf" TargetMode="External"/><Relationship Id="rId2" Type="http://schemas.openxmlformats.org/officeDocument/2006/relationships/hyperlink" Target="https://nuvola.unisi.it/remote.php/webdav/PQA/Schede%20Azioni%20correttive%202017/DISPOC/86_Repertorio_Offerta_formativa_aa_2017_2018_proposta_attivazione_CDS_DISPOC-signed-signed.pdf" TargetMode="External"/><Relationship Id="rId1" Type="http://schemas.openxmlformats.org/officeDocument/2006/relationships/hyperlink" Target="http://ava.miur.it/" TargetMode="External"/><Relationship Id="rId4" Type="http://schemas.openxmlformats.org/officeDocument/2006/relationships/hyperlink" Target="https://nuvola.unisi.it/index.php/s/EcLuEta4Ti5Avwj/download?path=%2F&amp;files=04%20CPDS%202017.pdf"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ava.miur.i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nuvola.unisi.it/index.php/s/zPl8Pbr8rtsj3vP" TargetMode="External"/><Relationship Id="rId2" Type="http://schemas.openxmlformats.org/officeDocument/2006/relationships/hyperlink" Target="https://nuvola.unisi.it/index.php/s/Aiiw7t7E1336Wrm" TargetMode="External"/><Relationship Id="rId1" Type="http://schemas.openxmlformats.org/officeDocument/2006/relationships/hyperlink" Target="http://ava.miur.it/" TargetMode="External"/><Relationship Id="rId4" Type="http://schemas.openxmlformats.org/officeDocument/2006/relationships/hyperlink" Target="https://nuvola.unisi.it/index.php/s/zPl8Pbr8rtsj3v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nuvola.unisi.it/index.php/s/IlLtOFvyOZQC7BA/download?path=%2F&amp;files=03%20CPDS%202016.pdf" TargetMode="External"/><Relationship Id="rId2" Type="http://schemas.openxmlformats.org/officeDocument/2006/relationships/hyperlink" Target="https://nuvola.unisi.it/index.php/s/22yHWRfJdrh5C35" TargetMode="External"/><Relationship Id="rId1" Type="http://schemas.openxmlformats.org/officeDocument/2006/relationships/hyperlink" Target="http://ava.miur.it/" TargetMode="External"/><Relationship Id="rId5" Type="http://schemas.openxmlformats.org/officeDocument/2006/relationships/printerSettings" Target="../printerSettings/printerSettings1.bin"/><Relationship Id="rId4" Type="http://schemas.openxmlformats.org/officeDocument/2006/relationships/hyperlink" Target="https://nuvola.unisi.it/index.php/s/IlLtOFvyOZQC7B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nuvola.unisi.it/index.php/s/4aegvLTOaqpK7vs/download?path=%2F&amp;files=03%20CPDS%202016.pdf" TargetMode="External"/><Relationship Id="rId2" Type="http://schemas.openxmlformats.org/officeDocument/2006/relationships/hyperlink" Target="https://nuvola.unisi.it/index.php/s/rwuyu9nr3prIRjw" TargetMode="External"/><Relationship Id="rId1" Type="http://schemas.openxmlformats.org/officeDocument/2006/relationships/hyperlink" Target="http://ava.miur.it/" TargetMode="External"/><Relationship Id="rId4" Type="http://schemas.openxmlformats.org/officeDocument/2006/relationships/hyperlink" Target="https://nuvola.unisi.it/index.php/s/4aegvLTOaqpK7vs/download?path=%2F&amp;files=Relazione%20Annuale%20CPDS%202017.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nuvola.unisi.it/index.php/s/rSbNHq7JGItpQWc" TargetMode="External"/><Relationship Id="rId2" Type="http://schemas.openxmlformats.org/officeDocument/2006/relationships/hyperlink" Target="http://ava.miur.it/" TargetMode="External"/><Relationship Id="rId1" Type="http://schemas.openxmlformats.org/officeDocument/2006/relationships/hyperlink" Target="https://nuvola.unisi.it/index.php/s/IOp05fhfL0vc8NA/download?path=%2F&amp;files=2017%20%20NEW%2021%20dicembre%20RELAZIONE%20SEM_MC.pdf" TargetMode="External"/><Relationship Id="rId5" Type="http://schemas.openxmlformats.org/officeDocument/2006/relationships/hyperlink" Target="https://nuvola.unisi.it/index.php/s/6RqcXbW8BQGN6mw" TargetMode="External"/><Relationship Id="rId4" Type="http://schemas.openxmlformats.org/officeDocument/2006/relationships/hyperlink" Target="https://nuvola.unisi.it/index.php/s/IOp05fhfL0vc8NA/download?path=%2F&amp;files=03%20Relazione%20CPDS%202016.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nuvola.unisi.it/index.php/s/A0OkBKiE2u9R3G8/download?path=%2F&amp;files=Relazione-annuale-2017.pdf" TargetMode="External"/><Relationship Id="rId2" Type="http://schemas.openxmlformats.org/officeDocument/2006/relationships/hyperlink" Target="https://nuvola.unisi.it/index.php/s/A0OkBKiE2u9R3G8/download?path=%2F&amp;files=Relazione_annuale_2016.pdf" TargetMode="External"/><Relationship Id="rId1" Type="http://schemas.openxmlformats.org/officeDocument/2006/relationships/hyperlink" Target="http://ava.miur.it/" TargetMode="External"/><Relationship Id="rId4" Type="http://schemas.openxmlformats.org/officeDocument/2006/relationships/hyperlink" Target="https://nuvola.unisi.it/index.php/apps/files/?dir=/PQA/Schede%20Azioni%20correttive%202017/DSBBC&amp;fileid=1325586"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nuvola.unisi.it/index.php/s/sCzMMumNlNrIJgD/download?path=%2F&amp;files=2016%20Relazione%20CPDS.pdf" TargetMode="External"/><Relationship Id="rId2" Type="http://schemas.openxmlformats.org/officeDocument/2006/relationships/hyperlink" Target="https://nuvola.unisi.it/index.php/apps/files/?dir=/PQA/Schede%20Azioni%20correttive%202017/DSFUCI&amp;fileid=1325591" TargetMode="External"/><Relationship Id="rId1" Type="http://schemas.openxmlformats.org/officeDocument/2006/relationships/hyperlink" Target="http://ava.miur.it/" TargetMode="External"/><Relationship Id="rId4" Type="http://schemas.openxmlformats.org/officeDocument/2006/relationships/hyperlink" Target="https://nuvola.unisi.it/index.php/s/sCzMMumNlNrIJgD/download?path=%2F&amp;files=2017%20Relazione%20CPDS.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nuvola.unisi.it/index.php/s/a7RubDfVk25EMvv/download?path=%2F&amp;files=03%20Relazione%202016.pdf" TargetMode="External"/><Relationship Id="rId2" Type="http://schemas.openxmlformats.org/officeDocument/2006/relationships/hyperlink" Target="https://nuvola.unisi.it/index.php/s/adMM2JxVcEYDSG5" TargetMode="External"/><Relationship Id="rId1" Type="http://schemas.openxmlformats.org/officeDocument/2006/relationships/hyperlink" Target="http://ava.miur.it/" TargetMode="External"/><Relationship Id="rId5" Type="http://schemas.openxmlformats.org/officeDocument/2006/relationships/printerSettings" Target="../printerSettings/printerSettings2.bin"/><Relationship Id="rId4" Type="http://schemas.openxmlformats.org/officeDocument/2006/relationships/hyperlink" Target="https://nuvola.unisi.it/index.php/s/a7RubDfVk25EMvv/download?path=%2F&amp;files=Relazione%20Annuale%20CPDS%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zoomScale="90" zoomScaleNormal="90" zoomScalePageLayoutView="90" workbookViewId="0">
      <selection activeCell="F26" sqref="F26"/>
    </sheetView>
  </sheetViews>
  <sheetFormatPr defaultColWidth="11" defaultRowHeight="15.6"/>
  <cols>
    <col min="1" max="1" width="14.296875" bestFit="1" customWidth="1"/>
    <col min="2" max="2" width="18.69921875" customWidth="1"/>
    <col min="3" max="3" width="13.19921875" customWidth="1"/>
    <col min="4" max="4" width="14" customWidth="1"/>
    <col min="10" max="10" width="10.796875" customWidth="1"/>
  </cols>
  <sheetData>
    <row r="1" spans="1:12">
      <c r="A1" t="s">
        <v>172</v>
      </c>
      <c r="B1" s="19">
        <f>SUM(DFCLAM:DGIUR!I1)</f>
        <v>44</v>
      </c>
      <c r="D1" t="s">
        <v>126</v>
      </c>
      <c r="E1" s="19">
        <f>B1+2</f>
        <v>46</v>
      </c>
    </row>
    <row r="3" spans="1:12">
      <c r="B3" s="3" t="s">
        <v>15</v>
      </c>
    </row>
    <row r="4" spans="1:12">
      <c r="B4" s="3"/>
    </row>
    <row r="5" spans="1:12">
      <c r="B5" s="3"/>
      <c r="J5" s="39"/>
      <c r="K5" s="39"/>
      <c r="L5" s="39"/>
    </row>
    <row r="6" spans="1:12">
      <c r="B6" t="s">
        <v>185</v>
      </c>
      <c r="C6" s="1" t="s">
        <v>172</v>
      </c>
      <c r="D6" s="1" t="s">
        <v>186</v>
      </c>
      <c r="J6" s="39"/>
      <c r="K6" s="39"/>
      <c r="L6" s="39"/>
    </row>
    <row r="7" spans="1:12">
      <c r="A7" s="4" t="s">
        <v>109</v>
      </c>
      <c r="B7" s="18">
        <f>D7/C7</f>
        <v>4</v>
      </c>
      <c r="C7" s="1">
        <f>DFCLAM!$I$1</f>
        <v>3</v>
      </c>
      <c r="D7" s="40">
        <f>SUM(DFCLAM!$C:$C)</f>
        <v>12</v>
      </c>
      <c r="G7" s="18"/>
      <c r="J7" s="41"/>
      <c r="K7" s="39"/>
      <c r="L7" s="39"/>
    </row>
    <row r="8" spans="1:12">
      <c r="A8" s="4" t="s">
        <v>110</v>
      </c>
      <c r="B8" s="18">
        <f t="shared" ref="B8:B17" si="0">D8/C8</f>
        <v>3.75</v>
      </c>
      <c r="C8" s="1">
        <f>DBCF!$I$1</f>
        <v>4</v>
      </c>
      <c r="D8" s="40">
        <f>SUM(DBCF!C:C)</f>
        <v>15</v>
      </c>
      <c r="G8" s="18"/>
      <c r="J8" s="41"/>
      <c r="K8" s="39"/>
      <c r="L8" s="39"/>
    </row>
    <row r="9" spans="1:12">
      <c r="A9" s="4" t="s">
        <v>111</v>
      </c>
      <c r="B9" s="18">
        <f t="shared" si="0"/>
        <v>4.5714285714285712</v>
      </c>
      <c r="C9" s="1">
        <f>DIISM!$I$1</f>
        <v>7</v>
      </c>
      <c r="D9" s="40">
        <f>SUM(DIISM!C:C)</f>
        <v>32</v>
      </c>
      <c r="G9" s="18"/>
      <c r="J9" s="41"/>
      <c r="K9" s="39"/>
      <c r="L9" s="39"/>
    </row>
    <row r="10" spans="1:12">
      <c r="A10" s="4" t="s">
        <v>112</v>
      </c>
      <c r="B10" s="18">
        <f t="shared" si="0"/>
        <v>4</v>
      </c>
      <c r="C10" s="1">
        <f>'SEM (DEPS, DISAG)'!$I$1</f>
        <v>5</v>
      </c>
      <c r="D10" s="40">
        <f>SUM('SEM (DEPS, DISAG)'!C:C)</f>
        <v>20</v>
      </c>
      <c r="G10" s="18"/>
      <c r="J10" s="20"/>
    </row>
    <row r="11" spans="1:12">
      <c r="A11" s="4" t="s">
        <v>113</v>
      </c>
      <c r="B11" s="18">
        <f t="shared" si="0"/>
        <v>4.25</v>
      </c>
      <c r="C11" s="1">
        <f>DSSBC!$I$1</f>
        <v>4</v>
      </c>
      <c r="D11" s="40">
        <f>SUM(DSSBC!C:C)</f>
        <v>17</v>
      </c>
      <c r="G11" s="18"/>
      <c r="J11" s="20"/>
    </row>
    <row r="12" spans="1:12">
      <c r="A12" s="4" t="s">
        <v>114</v>
      </c>
      <c r="B12" s="18">
        <f t="shared" si="0"/>
        <v>4.333333333333333</v>
      </c>
      <c r="C12" s="1">
        <f>DSFUCI!$I$1</f>
        <v>3</v>
      </c>
      <c r="D12" s="40">
        <f>SUM(DSFUCI!C:C)</f>
        <v>13</v>
      </c>
      <c r="G12" s="18"/>
      <c r="J12" s="20"/>
    </row>
    <row r="13" spans="1:12">
      <c r="A13" s="4" t="s">
        <v>115</v>
      </c>
      <c r="B13" s="18">
        <f t="shared" si="0"/>
        <v>3.8</v>
      </c>
      <c r="C13" s="1">
        <f>DSFTA!$I$1</f>
        <v>5</v>
      </c>
      <c r="D13" s="40">
        <f>SUM(DSFTA!C:C)</f>
        <v>19</v>
      </c>
      <c r="G13" s="18"/>
      <c r="J13" s="20"/>
    </row>
    <row r="14" spans="1:12">
      <c r="A14" s="4" t="s">
        <v>116</v>
      </c>
      <c r="B14" s="29">
        <f t="shared" si="0"/>
        <v>5</v>
      </c>
      <c r="C14" s="1">
        <f>DSV!$I$1</f>
        <v>2</v>
      </c>
      <c r="D14" s="40">
        <f>SUM(DSV!C:C)</f>
        <v>10</v>
      </c>
      <c r="G14" s="18"/>
      <c r="J14" s="20"/>
    </row>
    <row r="15" spans="1:12">
      <c r="A15" s="4" t="s">
        <v>117</v>
      </c>
      <c r="B15" s="18">
        <f t="shared" si="0"/>
        <v>3</v>
      </c>
      <c r="C15" s="1">
        <f>DGIUR!$I$1</f>
        <v>2</v>
      </c>
      <c r="D15" s="40">
        <f>SUM(DGIUR!C:C)</f>
        <v>6</v>
      </c>
      <c r="G15" s="18"/>
      <c r="J15" s="20"/>
    </row>
    <row r="16" spans="1:12">
      <c r="A16" s="4" t="s">
        <v>118</v>
      </c>
      <c r="B16" s="29">
        <f t="shared" si="0"/>
        <v>2</v>
      </c>
      <c r="C16" s="1">
        <f>DISPI!$I$1</f>
        <v>3</v>
      </c>
      <c r="D16" s="40">
        <f>SUM(DISPI!C:C)</f>
        <v>6</v>
      </c>
      <c r="G16" s="18"/>
      <c r="J16" s="20"/>
    </row>
    <row r="17" spans="1:10">
      <c r="A17" s="4" t="s">
        <v>119</v>
      </c>
      <c r="B17" s="18">
        <f t="shared" si="0"/>
        <v>3.8333333333333335</v>
      </c>
      <c r="C17" s="1">
        <f>DISPOC!$I$1</f>
        <v>6</v>
      </c>
      <c r="D17" s="40">
        <f>SUM(DISPOC!C:C)</f>
        <v>23</v>
      </c>
      <c r="G17" s="18"/>
      <c r="J17" s="20"/>
    </row>
    <row r="18" spans="1:10">
      <c r="A18" t="s">
        <v>120</v>
      </c>
      <c r="B18" s="1" t="s">
        <v>123</v>
      </c>
      <c r="C18" s="45" t="s">
        <v>174</v>
      </c>
      <c r="D18" s="45"/>
      <c r="E18" s="45"/>
      <c r="F18" s="45"/>
      <c r="G18" s="45"/>
      <c r="H18" s="45"/>
    </row>
    <row r="19" spans="1:10">
      <c r="A19" t="s">
        <v>121</v>
      </c>
      <c r="B19" s="1" t="s">
        <v>123</v>
      </c>
      <c r="C19" s="45" t="s">
        <v>174</v>
      </c>
      <c r="D19" s="45"/>
      <c r="E19" s="45"/>
      <c r="F19" s="45"/>
      <c r="G19" s="45"/>
      <c r="H19" s="45"/>
    </row>
    <row r="20" spans="1:10">
      <c r="A20" t="s">
        <v>122</v>
      </c>
      <c r="B20" s="1" t="s">
        <v>123</v>
      </c>
      <c r="C20" s="45" t="s">
        <v>174</v>
      </c>
      <c r="D20" s="45"/>
      <c r="E20" s="45"/>
      <c r="F20" s="45"/>
      <c r="G20" s="45"/>
      <c r="H20" s="45"/>
    </row>
    <row r="22" spans="1:10">
      <c r="B22" t="s">
        <v>185</v>
      </c>
    </row>
    <row r="23" spans="1:10">
      <c r="A23" s="4" t="s">
        <v>124</v>
      </c>
      <c r="B23" s="29">
        <f>SUM(D7:D17)/B1</f>
        <v>3.9318181818181817</v>
      </c>
      <c r="D23" s="22"/>
      <c r="F23" s="3"/>
    </row>
  </sheetData>
  <mergeCells count="3">
    <mergeCell ref="C18:H18"/>
    <mergeCell ref="C19:H19"/>
    <mergeCell ref="C20:H20"/>
  </mergeCells>
  <pageMargins left="0.7" right="0.7" top="0.75" bottom="0.75" header="0.3" footer="0.3"/>
  <ignoredErrors>
    <ignoredError sqref="C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M30"/>
  <sheetViews>
    <sheetView topLeftCell="A2" zoomScale="70" zoomScaleNormal="70" zoomScalePageLayoutView="70" workbookViewId="0">
      <selection activeCell="A10" sqref="A10:C11"/>
    </sheetView>
  </sheetViews>
  <sheetFormatPr defaultColWidth="11" defaultRowHeight="15.6"/>
  <cols>
    <col min="1" max="1" width="98.5" customWidth="1"/>
    <col min="2" max="2" width="13" customWidth="1"/>
  </cols>
  <sheetData>
    <row r="1" spans="1:12">
      <c r="A1" s="4" t="s">
        <v>18</v>
      </c>
      <c r="H1" s="10" t="s">
        <v>125</v>
      </c>
      <c r="I1">
        <f>COUNT(C:C)</f>
        <v>2</v>
      </c>
    </row>
    <row r="2" spans="1:12">
      <c r="A2" s="4" t="s">
        <v>29</v>
      </c>
    </row>
    <row r="3" spans="1:12">
      <c r="A3" s="4"/>
    </row>
    <row r="4" spans="1:12" s="14" customFormat="1">
      <c r="A4" s="3" t="s">
        <v>15</v>
      </c>
    </row>
    <row r="5" spans="1:12" s="14" customFormat="1">
      <c r="A5" s="3" t="s">
        <v>31</v>
      </c>
    </row>
    <row r="6" spans="1:12" s="14" customFormat="1">
      <c r="A6" s="3" t="s">
        <v>34</v>
      </c>
      <c r="B6" s="13" t="s">
        <v>85</v>
      </c>
      <c r="E6" s="14">
        <f>SUM(DFCLAM:DISPOC!C:C)</f>
        <v>167</v>
      </c>
    </row>
    <row r="7" spans="1:12" s="14" customFormat="1">
      <c r="A7" s="3" t="s">
        <v>32</v>
      </c>
      <c r="B7" s="13" t="s">
        <v>82</v>
      </c>
    </row>
    <row r="8" spans="1:12" s="14" customFormat="1">
      <c r="A8" s="3" t="s">
        <v>17</v>
      </c>
      <c r="B8" s="47" t="s">
        <v>7</v>
      </c>
      <c r="C8" s="48"/>
    </row>
    <row r="9" spans="1:12">
      <c r="A9" s="8" t="s">
        <v>19</v>
      </c>
    </row>
    <row r="10" spans="1:12">
      <c r="A10" t="s">
        <v>83</v>
      </c>
      <c r="C10" s="24">
        <v>5</v>
      </c>
    </row>
    <row r="11" spans="1:12">
      <c r="A11" t="s">
        <v>84</v>
      </c>
      <c r="C11" s="24">
        <v>5</v>
      </c>
    </row>
    <row r="12" spans="1:12">
      <c r="B12" s="1"/>
    </row>
    <row r="13" spans="1:12">
      <c r="A13" s="4" t="s">
        <v>13</v>
      </c>
      <c r="B13" s="1"/>
    </row>
    <row r="14" spans="1:12">
      <c r="A14" s="9" t="s">
        <v>12</v>
      </c>
      <c r="B14" s="1"/>
    </row>
    <row r="15" spans="1:12" ht="57.75" customHeight="1">
      <c r="A15" t="s">
        <v>83</v>
      </c>
      <c r="B15" s="46" t="s">
        <v>207</v>
      </c>
      <c r="C15" s="46"/>
      <c r="D15" s="46"/>
      <c r="E15" s="46"/>
      <c r="F15" s="46"/>
      <c r="G15" s="46"/>
      <c r="H15" s="46"/>
      <c r="I15" s="46"/>
      <c r="J15" s="46"/>
      <c r="K15" s="46"/>
      <c r="L15" s="46"/>
    </row>
    <row r="16" spans="1:12" ht="74.25" customHeight="1">
      <c r="A16" t="s">
        <v>84</v>
      </c>
      <c r="B16" s="46" t="s">
        <v>208</v>
      </c>
      <c r="C16" s="46"/>
      <c r="D16" s="46"/>
      <c r="E16" s="46"/>
      <c r="F16" s="46"/>
      <c r="G16" s="46"/>
      <c r="H16" s="46"/>
      <c r="I16" s="46"/>
      <c r="J16" s="46"/>
      <c r="K16" s="46"/>
      <c r="L16" s="46"/>
    </row>
    <row r="17" spans="1:13">
      <c r="B17" s="10"/>
      <c r="C17" s="11"/>
      <c r="D17" s="11"/>
      <c r="E17" s="11"/>
      <c r="F17" s="11"/>
      <c r="G17" s="11"/>
    </row>
    <row r="18" spans="1:13">
      <c r="A18" s="4" t="s">
        <v>14</v>
      </c>
    </row>
    <row r="19" spans="1:13">
      <c r="A19" s="9" t="s">
        <v>12</v>
      </c>
    </row>
    <row r="20" spans="1:13">
      <c r="A20" t="s">
        <v>83</v>
      </c>
      <c r="B20" s="27" t="s">
        <v>209</v>
      </c>
      <c r="C20" s="7"/>
      <c r="D20" s="7"/>
      <c r="E20" s="7"/>
      <c r="F20" s="7"/>
      <c r="G20" s="7"/>
    </row>
    <row r="21" spans="1:13">
      <c r="A21" t="s">
        <v>84</v>
      </c>
      <c r="B21" s="27" t="s">
        <v>210</v>
      </c>
      <c r="C21" s="7"/>
      <c r="D21" s="7"/>
      <c r="E21" s="7"/>
      <c r="F21" s="7"/>
      <c r="G21" s="7"/>
    </row>
    <row r="22" spans="1:13">
      <c r="E22" t="s">
        <v>193</v>
      </c>
    </row>
    <row r="23" spans="1:13">
      <c r="A23" s="4" t="s">
        <v>20</v>
      </c>
    </row>
    <row r="24" spans="1:13">
      <c r="A24" s="12" t="s">
        <v>16</v>
      </c>
      <c r="B24" s="13" t="s">
        <v>86</v>
      </c>
      <c r="C24" s="14"/>
      <c r="D24" s="14"/>
      <c r="E24" s="14"/>
      <c r="F24" s="14"/>
      <c r="G24" s="14"/>
      <c r="H24" s="14"/>
      <c r="I24" s="14"/>
      <c r="J24" s="14"/>
      <c r="K24" s="14"/>
      <c r="L24" s="14"/>
      <c r="M24" s="14"/>
    </row>
    <row r="26" spans="1:13">
      <c r="A26" s="9" t="s">
        <v>12</v>
      </c>
      <c r="F26" s="15"/>
    </row>
    <row r="27" spans="1:13" ht="50.25" customHeight="1">
      <c r="A27" t="s">
        <v>83</v>
      </c>
      <c r="B27" s="46" t="s">
        <v>211</v>
      </c>
      <c r="C27" s="46"/>
      <c r="D27" s="46"/>
      <c r="E27" s="46"/>
      <c r="F27" s="46"/>
      <c r="G27" s="46"/>
      <c r="H27" s="46"/>
      <c r="I27" s="46"/>
      <c r="J27" s="46"/>
      <c r="K27" s="46"/>
      <c r="L27" s="46"/>
    </row>
    <row r="28" spans="1:13" ht="30" customHeight="1">
      <c r="A28" t="s">
        <v>84</v>
      </c>
      <c r="B28" s="61" t="s">
        <v>212</v>
      </c>
      <c r="C28" s="61"/>
      <c r="D28" s="61"/>
      <c r="E28" s="61"/>
      <c r="F28" s="61"/>
      <c r="G28" s="61"/>
      <c r="H28" s="61"/>
      <c r="I28" s="61"/>
      <c r="J28" s="61"/>
      <c r="K28" s="61"/>
      <c r="L28" s="61"/>
    </row>
    <row r="30" spans="1:13">
      <c r="B30" t="s">
        <v>193</v>
      </c>
    </row>
  </sheetData>
  <mergeCells count="5">
    <mergeCell ref="B8:C8"/>
    <mergeCell ref="B15:L15"/>
    <mergeCell ref="B16:L16"/>
    <mergeCell ref="B27:L27"/>
    <mergeCell ref="B28:L28"/>
  </mergeCells>
  <hyperlinks>
    <hyperlink ref="B8" r:id="rId1"/>
    <hyperlink ref="B7" r:id="rId2"/>
    <hyperlink ref="B6" r:id="rId3"/>
    <hyperlink ref="B24" r:id="rId4"/>
  </hyperlinks>
  <pageMargins left="0.7" right="0.7" top="0.75" bottom="0.75" header="0.3" footer="0.3"/>
  <pageSetup paperSize="9" orientation="portrait" horizontalDpi="4294967293" verticalDpi="0"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60" zoomScaleNormal="60" zoomScalePageLayoutView="60" workbookViewId="0">
      <selection activeCell="A10" sqref="A10:C12"/>
    </sheetView>
  </sheetViews>
  <sheetFormatPr defaultColWidth="11" defaultRowHeight="15.6"/>
  <cols>
    <col min="1" max="1" width="98.5" customWidth="1"/>
    <col min="2" max="2" width="13" customWidth="1"/>
  </cols>
  <sheetData>
    <row r="1" spans="1:12">
      <c r="A1" s="4" t="s">
        <v>18</v>
      </c>
      <c r="H1" s="10" t="s">
        <v>125</v>
      </c>
      <c r="I1">
        <f>COUNT(C:C)</f>
        <v>3</v>
      </c>
    </row>
    <row r="2" spans="1:12">
      <c r="A2" s="4" t="s">
        <v>29</v>
      </c>
    </row>
    <row r="3" spans="1:12">
      <c r="A3" s="4"/>
    </row>
    <row r="4" spans="1:12" s="14" customFormat="1">
      <c r="A4" s="3" t="s">
        <v>15</v>
      </c>
    </row>
    <row r="5" spans="1:12" s="14" customFormat="1">
      <c r="A5" s="3" t="s">
        <v>31</v>
      </c>
    </row>
    <row r="6" spans="1:12" s="14" customFormat="1">
      <c r="A6" s="3" t="s">
        <v>34</v>
      </c>
      <c r="B6" s="47" t="s">
        <v>47</v>
      </c>
      <c r="C6" s="48"/>
      <c r="D6" s="48"/>
      <c r="E6" s="48"/>
      <c r="F6" s="48"/>
      <c r="G6" s="48"/>
      <c r="H6" s="48"/>
      <c r="I6" s="48"/>
    </row>
    <row r="7" spans="1:12" s="14" customFormat="1">
      <c r="A7" s="3" t="s">
        <v>32</v>
      </c>
      <c r="B7" s="47" t="s">
        <v>46</v>
      </c>
      <c r="C7" s="48"/>
      <c r="D7" s="48"/>
      <c r="E7" s="48"/>
    </row>
    <row r="8" spans="1:12" s="14" customFormat="1">
      <c r="A8" s="3" t="s">
        <v>17</v>
      </c>
      <c r="B8" s="47" t="s">
        <v>7</v>
      </c>
      <c r="C8" s="48"/>
    </row>
    <row r="9" spans="1:12">
      <c r="A9" s="8" t="s">
        <v>19</v>
      </c>
    </row>
    <row r="10" spans="1:12">
      <c r="A10" t="s">
        <v>62</v>
      </c>
      <c r="C10" s="5">
        <v>2</v>
      </c>
    </row>
    <row r="11" spans="1:12">
      <c r="A11" t="s">
        <v>63</v>
      </c>
      <c r="C11" s="5">
        <v>2</v>
      </c>
    </row>
    <row r="12" spans="1:12">
      <c r="A12" t="s">
        <v>64</v>
      </c>
      <c r="C12" s="5">
        <v>2</v>
      </c>
    </row>
    <row r="13" spans="1:12">
      <c r="B13" s="1"/>
    </row>
    <row r="14" spans="1:12">
      <c r="A14" s="4" t="s">
        <v>13</v>
      </c>
      <c r="B14" s="1"/>
    </row>
    <row r="15" spans="1:12">
      <c r="A15" s="9" t="s">
        <v>12</v>
      </c>
      <c r="B15" s="1"/>
    </row>
    <row r="16" spans="1:12" ht="74.25" customHeight="1">
      <c r="A16" t="s">
        <v>62</v>
      </c>
      <c r="B16" s="46" t="s">
        <v>200</v>
      </c>
      <c r="C16" s="46"/>
      <c r="D16" s="46"/>
      <c r="E16" s="46"/>
      <c r="F16" s="46"/>
      <c r="G16" s="46"/>
      <c r="H16" s="46"/>
      <c r="I16" s="46"/>
      <c r="J16" s="46"/>
      <c r="K16" s="46"/>
      <c r="L16" s="46"/>
    </row>
    <row r="17" spans="1:13" ht="54" customHeight="1">
      <c r="A17" t="s">
        <v>63</v>
      </c>
      <c r="B17" s="46" t="s">
        <v>201</v>
      </c>
      <c r="C17" s="46"/>
      <c r="D17" s="46"/>
      <c r="E17" s="46"/>
      <c r="F17" s="46"/>
      <c r="G17" s="46"/>
      <c r="H17" s="46"/>
      <c r="I17" s="46"/>
      <c r="J17" s="46"/>
      <c r="K17" s="46"/>
      <c r="L17" s="46"/>
    </row>
    <row r="18" spans="1:13" ht="61.5" customHeight="1">
      <c r="A18" t="s">
        <v>64</v>
      </c>
      <c r="B18" s="46" t="s">
        <v>202</v>
      </c>
      <c r="C18" s="46"/>
      <c r="D18" s="46"/>
      <c r="E18" s="46"/>
      <c r="F18" s="46"/>
      <c r="G18" s="46"/>
      <c r="H18" s="46"/>
      <c r="I18" s="46"/>
      <c r="J18" s="46"/>
      <c r="K18" s="46"/>
      <c r="L18" s="46"/>
    </row>
    <row r="19" spans="1:13">
      <c r="B19" s="10"/>
      <c r="C19" s="11"/>
      <c r="D19" s="11"/>
      <c r="E19" s="11"/>
      <c r="F19" s="11"/>
      <c r="G19" s="11"/>
    </row>
    <row r="20" spans="1:13">
      <c r="A20" s="4" t="s">
        <v>14</v>
      </c>
    </row>
    <row r="21" spans="1:13">
      <c r="A21" s="9" t="s">
        <v>12</v>
      </c>
    </row>
    <row r="22" spans="1:13" ht="53.25" customHeight="1">
      <c r="A22" t="s">
        <v>62</v>
      </c>
      <c r="B22" s="46" t="s">
        <v>203</v>
      </c>
      <c r="C22" s="46"/>
      <c r="D22" s="46"/>
      <c r="E22" s="46"/>
      <c r="F22" s="46"/>
      <c r="G22" s="46"/>
      <c r="H22" s="46"/>
      <c r="I22" s="46"/>
      <c r="J22" s="46"/>
      <c r="K22" s="46"/>
      <c r="L22" s="46"/>
    </row>
    <row r="23" spans="1:13" ht="57" customHeight="1">
      <c r="A23" t="s">
        <v>63</v>
      </c>
      <c r="B23" s="46" t="s">
        <v>203</v>
      </c>
      <c r="C23" s="46"/>
      <c r="D23" s="46"/>
      <c r="E23" s="46"/>
      <c r="F23" s="46"/>
      <c r="G23" s="46"/>
      <c r="H23" s="46"/>
      <c r="I23" s="46"/>
      <c r="J23" s="46"/>
      <c r="K23" s="46"/>
      <c r="L23" s="46"/>
    </row>
    <row r="24" spans="1:13" ht="60.75" customHeight="1">
      <c r="A24" t="s">
        <v>64</v>
      </c>
      <c r="B24" s="46" t="s">
        <v>203</v>
      </c>
      <c r="C24" s="46"/>
      <c r="D24" s="46"/>
      <c r="E24" s="46"/>
      <c r="F24" s="46"/>
      <c r="G24" s="46"/>
      <c r="H24" s="46"/>
      <c r="I24" s="46"/>
      <c r="J24" s="46"/>
      <c r="K24" s="46"/>
      <c r="L24" s="46"/>
    </row>
    <row r="26" spans="1:13">
      <c r="A26" s="4" t="s">
        <v>20</v>
      </c>
    </row>
    <row r="27" spans="1:13">
      <c r="A27" s="12" t="s">
        <v>16</v>
      </c>
      <c r="B27" s="47" t="s">
        <v>48</v>
      </c>
      <c r="C27" s="48"/>
      <c r="D27" s="48"/>
      <c r="E27" s="48"/>
      <c r="F27" s="48"/>
      <c r="G27" s="48"/>
      <c r="H27" s="48"/>
      <c r="I27" s="48"/>
      <c r="J27" s="48"/>
      <c r="K27" s="48"/>
      <c r="L27" s="14"/>
      <c r="M27" s="14"/>
    </row>
    <row r="29" spans="1:13">
      <c r="A29" s="9" t="s">
        <v>12</v>
      </c>
      <c r="F29" s="15"/>
    </row>
    <row r="30" spans="1:13" ht="45.75" customHeight="1">
      <c r="A30" t="s">
        <v>62</v>
      </c>
      <c r="B30" s="46" t="s">
        <v>204</v>
      </c>
      <c r="C30" s="46"/>
      <c r="D30" s="46"/>
      <c r="E30" s="46"/>
      <c r="F30" s="46"/>
      <c r="G30" s="46"/>
      <c r="H30" s="46"/>
      <c r="I30" s="46"/>
      <c r="J30" s="46"/>
      <c r="K30" s="46"/>
      <c r="L30" s="46"/>
    </row>
    <row r="31" spans="1:13" ht="36" customHeight="1">
      <c r="A31" t="s">
        <v>63</v>
      </c>
      <c r="B31" s="46" t="s">
        <v>205</v>
      </c>
      <c r="C31" s="46"/>
      <c r="D31" s="46"/>
      <c r="E31" s="46"/>
      <c r="F31" s="46"/>
      <c r="G31" s="46"/>
      <c r="H31" s="46"/>
      <c r="I31" s="46"/>
      <c r="J31" s="46"/>
      <c r="K31" s="46"/>
      <c r="L31" s="46"/>
    </row>
    <row r="32" spans="1:13" ht="36" customHeight="1">
      <c r="A32" t="s">
        <v>64</v>
      </c>
      <c r="B32" s="46" t="s">
        <v>206</v>
      </c>
      <c r="C32" s="46"/>
      <c r="D32" s="46"/>
      <c r="E32" s="46"/>
      <c r="F32" s="46"/>
      <c r="G32" s="46"/>
      <c r="H32" s="46"/>
      <c r="I32" s="46"/>
      <c r="J32" s="46"/>
      <c r="K32" s="46"/>
      <c r="L32" s="46"/>
    </row>
    <row r="37" spans="1:1">
      <c r="A37" t="s">
        <v>193</v>
      </c>
    </row>
  </sheetData>
  <mergeCells count="13">
    <mergeCell ref="B32:L32"/>
    <mergeCell ref="B22:L22"/>
    <mergeCell ref="B23:L23"/>
    <mergeCell ref="B24:L24"/>
    <mergeCell ref="B30:L30"/>
    <mergeCell ref="B31:L31"/>
    <mergeCell ref="B7:E7"/>
    <mergeCell ref="B8:C8"/>
    <mergeCell ref="B6:I6"/>
    <mergeCell ref="B27:K27"/>
    <mergeCell ref="B16:L16"/>
    <mergeCell ref="B17:L17"/>
    <mergeCell ref="B18:L18"/>
  </mergeCells>
  <hyperlinks>
    <hyperlink ref="B8" r:id="rId1"/>
    <hyperlink ref="B6" r:id="rId2"/>
    <hyperlink ref="B7" r:id="rId3"/>
    <hyperlink ref="B2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90" zoomScaleNormal="90" zoomScalePageLayoutView="90" workbookViewId="0">
      <selection activeCell="A10" sqref="A10:C15"/>
    </sheetView>
  </sheetViews>
  <sheetFormatPr defaultColWidth="11" defaultRowHeight="15.6"/>
  <cols>
    <col min="1" max="1" width="98.5" customWidth="1"/>
    <col min="2" max="2" width="13" customWidth="1"/>
  </cols>
  <sheetData>
    <row r="1" spans="1:9">
      <c r="A1" s="4" t="s">
        <v>18</v>
      </c>
      <c r="H1" s="10" t="s">
        <v>125</v>
      </c>
      <c r="I1">
        <f>COUNT(C:C)</f>
        <v>6</v>
      </c>
    </row>
    <row r="2" spans="1:9">
      <c r="A2" s="4" t="s">
        <v>29</v>
      </c>
    </row>
    <row r="3" spans="1:9">
      <c r="A3" s="4"/>
    </row>
    <row r="4" spans="1:9" s="14" customFormat="1">
      <c r="A4" s="3" t="s">
        <v>15</v>
      </c>
    </row>
    <row r="5" spans="1:9" s="14" customFormat="1">
      <c r="A5" s="3" t="s">
        <v>31</v>
      </c>
    </row>
    <row r="6" spans="1:9" s="14" customFormat="1">
      <c r="A6" s="3" t="s">
        <v>34</v>
      </c>
      <c r="B6" s="13" t="s">
        <v>66</v>
      </c>
      <c r="E6" s="14">
        <f>SUM(DFCLAM:DISPOC!C:C)</f>
        <v>167</v>
      </c>
    </row>
    <row r="7" spans="1:9" s="14" customFormat="1">
      <c r="A7" s="3" t="s">
        <v>32</v>
      </c>
      <c r="B7" s="13" t="s">
        <v>65</v>
      </c>
    </row>
    <row r="8" spans="1:9" s="14" customFormat="1">
      <c r="A8" s="3" t="s">
        <v>17</v>
      </c>
      <c r="B8" s="47" t="s">
        <v>7</v>
      </c>
      <c r="C8" s="48"/>
    </row>
    <row r="9" spans="1:9">
      <c r="A9" s="8" t="s">
        <v>19</v>
      </c>
    </row>
    <row r="10" spans="1:9">
      <c r="A10" t="s">
        <v>49</v>
      </c>
      <c r="C10" s="5">
        <v>4</v>
      </c>
    </row>
    <row r="11" spans="1:9">
      <c r="A11" t="s">
        <v>50</v>
      </c>
      <c r="C11" s="5">
        <v>4</v>
      </c>
    </row>
    <row r="12" spans="1:9">
      <c r="A12" t="s">
        <v>51</v>
      </c>
      <c r="C12" s="5">
        <v>4</v>
      </c>
    </row>
    <row r="13" spans="1:9">
      <c r="A13" t="s">
        <v>52</v>
      </c>
      <c r="C13" s="5">
        <v>3</v>
      </c>
    </row>
    <row r="14" spans="1:9">
      <c r="A14" t="s">
        <v>53</v>
      </c>
      <c r="C14" s="5">
        <v>4</v>
      </c>
    </row>
    <row r="15" spans="1:9">
      <c r="A15" t="s">
        <v>54</v>
      </c>
      <c r="C15" s="5">
        <v>4</v>
      </c>
    </row>
    <row r="16" spans="1:9">
      <c r="B16" s="1"/>
    </row>
    <row r="17" spans="1:7">
      <c r="A17" s="4" t="s">
        <v>13</v>
      </c>
      <c r="B17" s="1"/>
    </row>
    <row r="18" spans="1:7">
      <c r="A18" s="9" t="s">
        <v>12</v>
      </c>
      <c r="B18" s="1"/>
    </row>
    <row r="19" spans="1:7">
      <c r="A19" t="s">
        <v>49</v>
      </c>
      <c r="B19" s="6" t="s">
        <v>127</v>
      </c>
      <c r="C19" s="7"/>
      <c r="D19" s="7"/>
      <c r="E19" s="7"/>
      <c r="F19" s="7"/>
      <c r="G19" s="7"/>
    </row>
    <row r="20" spans="1:7">
      <c r="A20" t="s">
        <v>50</v>
      </c>
      <c r="B20" s="6" t="s">
        <v>128</v>
      </c>
      <c r="C20" s="7"/>
      <c r="D20" s="7"/>
      <c r="E20" s="7"/>
      <c r="F20" s="7"/>
      <c r="G20" s="7"/>
    </row>
    <row r="21" spans="1:7">
      <c r="A21" t="s">
        <v>51</v>
      </c>
      <c r="B21" s="6" t="s">
        <v>129</v>
      </c>
      <c r="C21" s="7"/>
      <c r="D21" s="7"/>
      <c r="E21" s="7"/>
      <c r="F21" s="7"/>
      <c r="G21" s="7"/>
    </row>
    <row r="22" spans="1:7">
      <c r="A22" t="s">
        <v>52</v>
      </c>
      <c r="B22" s="6" t="s">
        <v>130</v>
      </c>
      <c r="C22" s="7"/>
      <c r="D22" s="7"/>
      <c r="E22" s="7"/>
      <c r="F22" s="7"/>
      <c r="G22" s="7"/>
    </row>
    <row r="23" spans="1:7">
      <c r="A23" t="s">
        <v>53</v>
      </c>
      <c r="B23" s="6" t="s">
        <v>131</v>
      </c>
      <c r="C23" s="7"/>
      <c r="D23" s="7"/>
      <c r="E23" s="7"/>
      <c r="F23" s="7"/>
      <c r="G23" s="7"/>
    </row>
    <row r="24" spans="1:7">
      <c r="A24" t="s">
        <v>54</v>
      </c>
      <c r="B24" s="6" t="s">
        <v>132</v>
      </c>
      <c r="C24" s="7"/>
      <c r="D24" s="7"/>
      <c r="E24" s="7"/>
      <c r="F24" s="7"/>
      <c r="G24" s="7"/>
    </row>
    <row r="25" spans="1:7">
      <c r="B25" s="10"/>
      <c r="C25" s="11"/>
      <c r="D25" s="11"/>
      <c r="E25" s="11"/>
      <c r="F25" s="11"/>
      <c r="G25" s="11"/>
    </row>
    <row r="26" spans="1:7">
      <c r="A26" s="4" t="s">
        <v>14</v>
      </c>
    </row>
    <row r="27" spans="1:7">
      <c r="A27" s="9" t="s">
        <v>12</v>
      </c>
    </row>
    <row r="28" spans="1:7">
      <c r="A28" t="s">
        <v>49</v>
      </c>
      <c r="B28" s="6" t="s">
        <v>133</v>
      </c>
      <c r="C28" s="7"/>
      <c r="D28" s="7"/>
      <c r="E28" s="7"/>
      <c r="F28" s="7"/>
      <c r="G28" s="7"/>
    </row>
    <row r="29" spans="1:7">
      <c r="A29" t="s">
        <v>50</v>
      </c>
      <c r="B29" s="6" t="s">
        <v>133</v>
      </c>
      <c r="C29" s="7"/>
      <c r="D29" s="7"/>
      <c r="E29" s="7"/>
      <c r="F29" s="7"/>
      <c r="G29" s="7"/>
    </row>
    <row r="30" spans="1:7">
      <c r="A30" t="s">
        <v>51</v>
      </c>
      <c r="B30" s="6" t="s">
        <v>133</v>
      </c>
      <c r="C30" s="7"/>
      <c r="D30" s="7"/>
      <c r="E30" s="7"/>
      <c r="F30" s="7"/>
      <c r="G30" s="7"/>
    </row>
    <row r="31" spans="1:7">
      <c r="A31" t="s">
        <v>52</v>
      </c>
      <c r="B31" s="6" t="s">
        <v>133</v>
      </c>
      <c r="C31" s="7"/>
      <c r="D31" s="7"/>
      <c r="E31" s="7"/>
      <c r="F31" s="7"/>
      <c r="G31" s="7"/>
    </row>
    <row r="32" spans="1:7">
      <c r="A32" t="s">
        <v>53</v>
      </c>
      <c r="B32" s="6" t="s">
        <v>133</v>
      </c>
      <c r="C32" s="7"/>
      <c r="D32" s="7"/>
      <c r="E32" s="7"/>
      <c r="F32" s="7"/>
      <c r="G32" s="7"/>
    </row>
    <row r="33" spans="1:13">
      <c r="A33" t="s">
        <v>54</v>
      </c>
      <c r="B33" s="6" t="s">
        <v>133</v>
      </c>
      <c r="C33" s="7"/>
      <c r="D33" s="7"/>
      <c r="E33" s="7"/>
      <c r="F33" s="7"/>
      <c r="G33" s="7"/>
    </row>
    <row r="35" spans="1:13">
      <c r="A35" s="4" t="s">
        <v>20</v>
      </c>
    </row>
    <row r="36" spans="1:13">
      <c r="A36" s="12" t="s">
        <v>16</v>
      </c>
      <c r="B36" s="13" t="s">
        <v>67</v>
      </c>
      <c r="C36" s="14"/>
      <c r="D36" s="14"/>
      <c r="E36" s="14"/>
      <c r="F36" s="14"/>
      <c r="G36" s="14"/>
      <c r="H36" s="14"/>
      <c r="I36" s="14"/>
      <c r="J36" s="14"/>
      <c r="K36" s="14"/>
      <c r="L36" s="14"/>
      <c r="M36" s="14"/>
    </row>
    <row r="38" spans="1:13">
      <c r="A38" s="9" t="s">
        <v>12</v>
      </c>
      <c r="F38" s="15"/>
    </row>
    <row r="39" spans="1:13">
      <c r="A39" t="s">
        <v>49</v>
      </c>
      <c r="B39" s="6" t="s">
        <v>134</v>
      </c>
      <c r="C39" s="7"/>
      <c r="D39" s="7"/>
      <c r="E39" s="7"/>
      <c r="F39" s="7"/>
      <c r="G39" s="7"/>
    </row>
    <row r="40" spans="1:13">
      <c r="A40" t="s">
        <v>50</v>
      </c>
      <c r="B40" s="6" t="s">
        <v>135</v>
      </c>
      <c r="C40" s="7"/>
      <c r="D40" s="7"/>
      <c r="E40" s="7"/>
      <c r="F40" s="7"/>
      <c r="G40" s="7"/>
    </row>
    <row r="41" spans="1:13">
      <c r="A41" t="s">
        <v>51</v>
      </c>
      <c r="B41" s="6" t="s">
        <v>136</v>
      </c>
      <c r="C41" s="7"/>
      <c r="D41" s="7"/>
      <c r="E41" s="7"/>
      <c r="F41" s="7"/>
      <c r="G41" s="7"/>
    </row>
    <row r="42" spans="1:13">
      <c r="A42" t="s">
        <v>52</v>
      </c>
      <c r="B42" s="6" t="s">
        <v>137</v>
      </c>
      <c r="C42" s="7"/>
      <c r="D42" s="7"/>
      <c r="E42" s="7"/>
      <c r="F42" s="7"/>
      <c r="G42" s="7"/>
    </row>
    <row r="43" spans="1:13">
      <c r="A43" t="s">
        <v>53</v>
      </c>
      <c r="B43" s="6" t="s">
        <v>138</v>
      </c>
      <c r="C43" s="7"/>
      <c r="D43" s="7"/>
      <c r="E43" s="7"/>
      <c r="F43" s="7"/>
      <c r="G43" s="7"/>
    </row>
    <row r="44" spans="1:13">
      <c r="A44" t="s">
        <v>54</v>
      </c>
      <c r="B44" s="6" t="s">
        <v>139</v>
      </c>
      <c r="C44" s="7"/>
      <c r="D44" s="7"/>
      <c r="E44" s="7"/>
      <c r="F44" s="7"/>
      <c r="G44" s="7"/>
    </row>
  </sheetData>
  <mergeCells count="1">
    <mergeCell ref="B8:C8"/>
  </mergeCells>
  <hyperlinks>
    <hyperlink ref="B8" r:id="rId1"/>
    <hyperlink ref="B7" r:id="rId2"/>
    <hyperlink ref="B6" r:id="rId3"/>
    <hyperlink ref="B36"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60" zoomScaleNormal="60" zoomScalePageLayoutView="60" workbookViewId="0">
      <selection activeCell="A10" sqref="A10:C11"/>
    </sheetView>
  </sheetViews>
  <sheetFormatPr defaultColWidth="11" defaultRowHeight="15.6"/>
  <cols>
    <col min="1" max="1" width="63.5" customWidth="1"/>
    <col min="2" max="2" width="13" customWidth="1"/>
  </cols>
  <sheetData>
    <row r="1" spans="1:10">
      <c r="A1" s="4" t="s">
        <v>18</v>
      </c>
      <c r="H1" s="10" t="s">
        <v>125</v>
      </c>
      <c r="I1">
        <f>COUNT(C:C)</f>
        <v>2</v>
      </c>
    </row>
    <row r="2" spans="1:10">
      <c r="A2" s="4" t="s">
        <v>29</v>
      </c>
    </row>
    <row r="3" spans="1:10">
      <c r="A3" s="4"/>
    </row>
    <row r="4" spans="1:10" s="14" customFormat="1">
      <c r="A4" s="3" t="s">
        <v>15</v>
      </c>
    </row>
    <row r="5" spans="1:10" s="14" customFormat="1">
      <c r="A5" s="3" t="s">
        <v>31</v>
      </c>
    </row>
    <row r="6" spans="1:10" s="14" customFormat="1">
      <c r="A6" s="3" t="s">
        <v>34</v>
      </c>
      <c r="B6" s="47"/>
      <c r="C6" s="48"/>
      <c r="D6" s="48"/>
      <c r="E6" s="48"/>
    </row>
    <row r="7" spans="1:10" s="14" customFormat="1">
      <c r="A7" s="3" t="s">
        <v>32</v>
      </c>
      <c r="B7" s="47"/>
      <c r="C7" s="48"/>
      <c r="D7" s="48"/>
      <c r="E7" s="48"/>
    </row>
    <row r="8" spans="1:10" s="14" customFormat="1">
      <c r="A8" s="3" t="s">
        <v>17</v>
      </c>
      <c r="B8" s="47" t="s">
        <v>7</v>
      </c>
      <c r="C8" s="48"/>
    </row>
    <row r="9" spans="1:10">
      <c r="A9" s="8" t="s">
        <v>19</v>
      </c>
    </row>
    <row r="10" spans="1:10">
      <c r="A10" t="s">
        <v>44</v>
      </c>
      <c r="C10" s="5">
        <v>2</v>
      </c>
    </row>
    <row r="11" spans="1:10">
      <c r="A11" t="s">
        <v>45</v>
      </c>
      <c r="C11" s="5">
        <v>4</v>
      </c>
    </row>
    <row r="12" spans="1:10">
      <c r="B12" s="1"/>
      <c r="F12" t="s">
        <v>193</v>
      </c>
    </row>
    <row r="13" spans="1:10">
      <c r="A13" s="4" t="s">
        <v>13</v>
      </c>
      <c r="B13" s="1"/>
    </row>
    <row r="14" spans="1:10">
      <c r="A14" s="9" t="s">
        <v>12</v>
      </c>
      <c r="B14" s="1"/>
    </row>
    <row r="15" spans="1:10" ht="69.75" customHeight="1">
      <c r="A15" t="s">
        <v>44</v>
      </c>
      <c r="B15" s="46" t="s">
        <v>194</v>
      </c>
      <c r="C15" s="46"/>
      <c r="D15" s="46"/>
      <c r="E15" s="46"/>
      <c r="F15" s="46"/>
      <c r="G15" s="46"/>
      <c r="H15" s="46"/>
      <c r="I15" s="46"/>
      <c r="J15" s="46"/>
    </row>
    <row r="16" spans="1:10" ht="68.25" customHeight="1">
      <c r="A16" t="s">
        <v>45</v>
      </c>
      <c r="B16" s="46" t="s">
        <v>195</v>
      </c>
      <c r="C16" s="46"/>
      <c r="D16" s="46"/>
      <c r="E16" s="46"/>
      <c r="F16" s="46"/>
      <c r="G16" s="46"/>
      <c r="H16" s="46"/>
      <c r="I16" s="46"/>
      <c r="J16" s="46"/>
    </row>
    <row r="17" spans="1:13">
      <c r="B17" s="10"/>
      <c r="C17" s="11"/>
      <c r="D17" s="11"/>
      <c r="E17" s="11"/>
      <c r="F17" s="11"/>
      <c r="G17" s="11"/>
    </row>
    <row r="18" spans="1:13">
      <c r="A18" s="4" t="s">
        <v>14</v>
      </c>
    </row>
    <row r="19" spans="1:13">
      <c r="A19" s="9" t="s">
        <v>12</v>
      </c>
    </row>
    <row r="20" spans="1:13" ht="26.25" customHeight="1">
      <c r="A20" t="s">
        <v>44</v>
      </c>
      <c r="B20" s="46" t="s">
        <v>196</v>
      </c>
      <c r="C20" s="46"/>
      <c r="D20" s="46"/>
      <c r="E20" s="46"/>
      <c r="F20" s="46"/>
      <c r="G20" s="46"/>
      <c r="H20" s="46"/>
      <c r="I20" s="46"/>
      <c r="J20" s="46"/>
    </row>
    <row r="21" spans="1:13" ht="36" customHeight="1">
      <c r="A21" t="s">
        <v>45</v>
      </c>
      <c r="B21" s="46" t="s">
        <v>197</v>
      </c>
      <c r="C21" s="46"/>
      <c r="D21" s="46"/>
      <c r="E21" s="46"/>
      <c r="F21" s="46"/>
      <c r="G21" s="46"/>
      <c r="H21" s="46"/>
      <c r="I21" s="46"/>
      <c r="J21" s="46"/>
    </row>
    <row r="23" spans="1:13">
      <c r="A23" s="4" t="s">
        <v>20</v>
      </c>
    </row>
    <row r="24" spans="1:13">
      <c r="A24" s="12" t="s">
        <v>16</v>
      </c>
      <c r="B24" s="47"/>
      <c r="C24" s="48"/>
      <c r="D24" s="48"/>
      <c r="E24" s="48"/>
      <c r="F24" s="14"/>
      <c r="G24" s="14"/>
      <c r="H24" s="14"/>
      <c r="I24" s="14"/>
      <c r="J24" s="14"/>
      <c r="K24" s="14"/>
      <c r="L24" s="14"/>
      <c r="M24" s="14"/>
    </row>
    <row r="26" spans="1:13">
      <c r="A26" s="9" t="s">
        <v>12</v>
      </c>
      <c r="F26" s="15"/>
    </row>
    <row r="27" spans="1:13" ht="69.75" customHeight="1">
      <c r="A27" t="s">
        <v>44</v>
      </c>
      <c r="B27" s="46" t="s">
        <v>198</v>
      </c>
      <c r="C27" s="46"/>
      <c r="D27" s="46"/>
      <c r="E27" s="46"/>
      <c r="F27" s="46"/>
      <c r="G27" s="46"/>
      <c r="H27" s="46"/>
      <c r="I27" s="46"/>
      <c r="J27" s="46"/>
    </row>
    <row r="28" spans="1:13" ht="180.75" customHeight="1">
      <c r="A28" t="s">
        <v>45</v>
      </c>
      <c r="B28" s="46" t="s">
        <v>199</v>
      </c>
      <c r="C28" s="46"/>
      <c r="D28" s="46"/>
      <c r="E28" s="46"/>
      <c r="F28" s="46"/>
      <c r="G28" s="46"/>
      <c r="H28" s="46"/>
      <c r="I28" s="46"/>
      <c r="J28" s="46"/>
    </row>
  </sheetData>
  <mergeCells count="10">
    <mergeCell ref="B27:J27"/>
    <mergeCell ref="B28:J28"/>
    <mergeCell ref="B6:E6"/>
    <mergeCell ref="B7:E7"/>
    <mergeCell ref="B8:C8"/>
    <mergeCell ref="B24:E24"/>
    <mergeCell ref="B15:J15"/>
    <mergeCell ref="B16:J16"/>
    <mergeCell ref="B21:J21"/>
    <mergeCell ref="B20:J20"/>
  </mergeCells>
  <hyperlinks>
    <hyperlink ref="B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sqref="A1:C44"/>
    </sheetView>
  </sheetViews>
  <sheetFormatPr defaultColWidth="11.19921875" defaultRowHeight="15.6"/>
  <cols>
    <col min="1" max="1" width="48" customWidth="1"/>
    <col min="2" max="2" width="50.796875" customWidth="1"/>
    <col min="8" max="8" width="62" customWidth="1"/>
  </cols>
  <sheetData>
    <row r="1" spans="1:3">
      <c r="A1" t="s">
        <v>24</v>
      </c>
      <c r="C1" s="42">
        <v>5</v>
      </c>
    </row>
    <row r="2" spans="1:3">
      <c r="A2" t="s">
        <v>25</v>
      </c>
      <c r="C2" s="42">
        <v>5</v>
      </c>
    </row>
    <row r="3" spans="1:3">
      <c r="A3" t="s">
        <v>26</v>
      </c>
      <c r="C3" s="42">
        <v>5</v>
      </c>
    </row>
    <row r="4" spans="1:3">
      <c r="A4" t="s">
        <v>27</v>
      </c>
      <c r="B4" s="1"/>
      <c r="C4" s="42">
        <v>5</v>
      </c>
    </row>
    <row r="5" spans="1:3">
      <c r="A5" t="s">
        <v>1</v>
      </c>
      <c r="C5" s="42">
        <v>5</v>
      </c>
    </row>
    <row r="6" spans="1:3">
      <c r="A6" t="s">
        <v>3</v>
      </c>
      <c r="C6" s="42">
        <v>5</v>
      </c>
    </row>
    <row r="7" spans="1:3">
      <c r="A7" t="s">
        <v>4</v>
      </c>
      <c r="C7" s="42">
        <v>5</v>
      </c>
    </row>
    <row r="8" spans="1:3">
      <c r="A8" t="s">
        <v>55</v>
      </c>
      <c r="C8" s="42">
        <v>5</v>
      </c>
    </row>
    <row r="9" spans="1:3">
      <c r="A9" t="s">
        <v>56</v>
      </c>
      <c r="C9" s="42">
        <v>5</v>
      </c>
    </row>
    <row r="10" spans="1:3">
      <c r="A10" t="s">
        <v>76</v>
      </c>
      <c r="C10" s="44">
        <v>5</v>
      </c>
    </row>
    <row r="11" spans="1:3">
      <c r="A11" t="s">
        <v>71</v>
      </c>
      <c r="C11" s="42">
        <v>5</v>
      </c>
    </row>
    <row r="12" spans="1:3">
      <c r="A12" t="s">
        <v>83</v>
      </c>
      <c r="C12" s="42">
        <v>5</v>
      </c>
    </row>
    <row r="13" spans="1:3">
      <c r="A13" t="s">
        <v>84</v>
      </c>
      <c r="C13" s="42">
        <v>5</v>
      </c>
    </row>
    <row r="14" spans="1:3">
      <c r="A14" t="s">
        <v>41</v>
      </c>
      <c r="C14" s="42">
        <v>4</v>
      </c>
    </row>
    <row r="15" spans="1:3">
      <c r="A15" t="s">
        <v>42</v>
      </c>
      <c r="C15" s="42">
        <v>4</v>
      </c>
    </row>
    <row r="16" spans="1:3">
      <c r="A16" t="s">
        <v>43</v>
      </c>
      <c r="C16" s="42">
        <v>4</v>
      </c>
    </row>
    <row r="17" spans="1:3">
      <c r="A17" t="s">
        <v>96</v>
      </c>
      <c r="C17" s="42">
        <v>4</v>
      </c>
    </row>
    <row r="18" spans="1:3">
      <c r="A18" t="s">
        <v>97</v>
      </c>
      <c r="C18" s="42">
        <v>4</v>
      </c>
    </row>
    <row r="19" spans="1:3">
      <c r="A19" t="s">
        <v>98</v>
      </c>
      <c r="C19" s="42">
        <v>4</v>
      </c>
    </row>
    <row r="20" spans="1:3">
      <c r="A20" t="s">
        <v>21</v>
      </c>
      <c r="C20" s="42">
        <v>4</v>
      </c>
    </row>
    <row r="21" spans="1:3">
      <c r="A21" t="s">
        <v>22</v>
      </c>
      <c r="C21" s="42">
        <v>4</v>
      </c>
    </row>
    <row r="22" spans="1:3">
      <c r="A22" t="s">
        <v>23</v>
      </c>
      <c r="C22" s="42">
        <v>4</v>
      </c>
    </row>
    <row r="23" spans="1:3">
      <c r="A23" t="s">
        <v>5</v>
      </c>
      <c r="C23" s="42">
        <v>4</v>
      </c>
    </row>
    <row r="24" spans="1:3">
      <c r="A24" t="s">
        <v>57</v>
      </c>
      <c r="C24" s="42">
        <v>4</v>
      </c>
    </row>
    <row r="25" spans="1:3">
      <c r="A25" t="s">
        <v>77</v>
      </c>
      <c r="C25" s="43">
        <v>4</v>
      </c>
    </row>
    <row r="26" spans="1:3">
      <c r="A26" t="s">
        <v>78</v>
      </c>
      <c r="C26" s="43">
        <v>4</v>
      </c>
    </row>
    <row r="27" spans="1:3">
      <c r="A27" t="s">
        <v>72</v>
      </c>
      <c r="C27" s="42">
        <v>4</v>
      </c>
    </row>
    <row r="28" spans="1:3">
      <c r="A28" t="s">
        <v>75</v>
      </c>
      <c r="C28" s="42">
        <v>4</v>
      </c>
    </row>
    <row r="29" spans="1:3">
      <c r="A29" t="s">
        <v>49</v>
      </c>
      <c r="C29" s="42">
        <v>4</v>
      </c>
    </row>
    <row r="30" spans="1:3">
      <c r="A30" t="s">
        <v>50</v>
      </c>
      <c r="C30" s="42">
        <v>4</v>
      </c>
    </row>
    <row r="31" spans="1:3">
      <c r="A31" t="s">
        <v>51</v>
      </c>
      <c r="C31" s="42">
        <v>4</v>
      </c>
    </row>
    <row r="32" spans="1:3">
      <c r="A32" t="s">
        <v>53</v>
      </c>
      <c r="C32" s="42">
        <v>4</v>
      </c>
    </row>
    <row r="33" spans="1:3">
      <c r="A33" t="s">
        <v>54</v>
      </c>
      <c r="C33" s="42">
        <v>4</v>
      </c>
    </row>
    <row r="34" spans="1:3">
      <c r="A34" t="s">
        <v>45</v>
      </c>
      <c r="C34" s="42">
        <v>4</v>
      </c>
    </row>
    <row r="35" spans="1:3">
      <c r="A35" t="s">
        <v>99</v>
      </c>
      <c r="C35" s="42">
        <v>3</v>
      </c>
    </row>
    <row r="36" spans="1:3">
      <c r="A36" t="s">
        <v>58</v>
      </c>
      <c r="C36" s="42">
        <v>3</v>
      </c>
    </row>
    <row r="37" spans="1:3">
      <c r="A37" t="s">
        <v>216</v>
      </c>
      <c r="C37" s="42">
        <v>3</v>
      </c>
    </row>
    <row r="38" spans="1:3">
      <c r="A38" s="11" t="s">
        <v>74</v>
      </c>
      <c r="C38" s="42">
        <v>3</v>
      </c>
    </row>
    <row r="39" spans="1:3">
      <c r="A39" t="s">
        <v>52</v>
      </c>
      <c r="C39" s="42">
        <v>3</v>
      </c>
    </row>
    <row r="40" spans="1:3">
      <c r="A40" t="s">
        <v>62</v>
      </c>
      <c r="C40" s="42">
        <v>2</v>
      </c>
    </row>
    <row r="41" spans="1:3">
      <c r="A41" t="s">
        <v>63</v>
      </c>
      <c r="C41" s="42">
        <v>2</v>
      </c>
    </row>
    <row r="42" spans="1:3">
      <c r="A42" t="s">
        <v>64</v>
      </c>
      <c r="C42" s="42">
        <v>2</v>
      </c>
    </row>
    <row r="43" spans="1:3">
      <c r="A43" t="s">
        <v>44</v>
      </c>
      <c r="C43" s="42">
        <v>2</v>
      </c>
    </row>
    <row r="44" spans="1:3">
      <c r="A44" t="s">
        <v>0</v>
      </c>
      <c r="C44" s="42">
        <v>1</v>
      </c>
    </row>
  </sheetData>
  <sortState ref="A1:C44">
    <sortCondition descending="1" ref="C1:C4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80" zoomScaleNormal="80" zoomScalePageLayoutView="80" workbookViewId="0">
      <selection activeCell="A4" sqref="A4:G4"/>
    </sheetView>
  </sheetViews>
  <sheetFormatPr defaultColWidth="11" defaultRowHeight="15.6"/>
  <cols>
    <col min="1" max="1" width="63.5" customWidth="1"/>
    <col min="2" max="2" width="13" customWidth="1"/>
  </cols>
  <sheetData>
    <row r="1" spans="1:12">
      <c r="A1" s="4" t="s">
        <v>18</v>
      </c>
      <c r="H1" s="10" t="s">
        <v>125</v>
      </c>
      <c r="I1">
        <f>COUNT(C:C)</f>
        <v>3</v>
      </c>
    </row>
    <row r="2" spans="1:12">
      <c r="A2" s="4" t="s">
        <v>29</v>
      </c>
    </row>
    <row r="3" spans="1:12">
      <c r="A3" s="4"/>
    </row>
    <row r="4" spans="1:12" s="14" customFormat="1">
      <c r="A4" s="3" t="s">
        <v>15</v>
      </c>
    </row>
    <row r="5" spans="1:12" s="14" customFormat="1">
      <c r="A5" s="3" t="s">
        <v>31</v>
      </c>
    </row>
    <row r="6" spans="1:12" s="14" customFormat="1">
      <c r="A6" s="3" t="s">
        <v>34</v>
      </c>
      <c r="B6" s="47" t="s">
        <v>40</v>
      </c>
      <c r="C6" s="48"/>
      <c r="D6" s="48"/>
      <c r="E6" s="48"/>
    </row>
    <row r="7" spans="1:12" s="14" customFormat="1">
      <c r="A7" s="3" t="s">
        <v>32</v>
      </c>
      <c r="B7" s="47" t="s">
        <v>39</v>
      </c>
      <c r="C7" s="48"/>
      <c r="D7" s="48"/>
      <c r="E7" s="48"/>
    </row>
    <row r="8" spans="1:12" s="14" customFormat="1">
      <c r="A8" s="3" t="s">
        <v>17</v>
      </c>
      <c r="B8" s="47" t="s">
        <v>7</v>
      </c>
      <c r="C8" s="48"/>
    </row>
    <row r="9" spans="1:12">
      <c r="A9" s="8" t="s">
        <v>19</v>
      </c>
    </row>
    <row r="10" spans="1:12">
      <c r="A10" t="s">
        <v>41</v>
      </c>
      <c r="C10" s="5">
        <v>4</v>
      </c>
    </row>
    <row r="11" spans="1:12">
      <c r="A11" t="s">
        <v>42</v>
      </c>
      <c r="C11" s="5">
        <v>4</v>
      </c>
    </row>
    <row r="12" spans="1:12">
      <c r="A12" t="s">
        <v>43</v>
      </c>
      <c r="C12" s="5">
        <v>4</v>
      </c>
    </row>
    <row r="13" spans="1:12">
      <c r="B13" s="1"/>
    </row>
    <row r="14" spans="1:12">
      <c r="A14" s="4" t="s">
        <v>13</v>
      </c>
      <c r="B14" s="1"/>
    </row>
    <row r="15" spans="1:12">
      <c r="A15" s="9" t="s">
        <v>12</v>
      </c>
      <c r="B15" s="1"/>
    </row>
    <row r="16" spans="1:12" ht="33" customHeight="1">
      <c r="A16" t="s">
        <v>41</v>
      </c>
      <c r="B16" s="46" t="s">
        <v>87</v>
      </c>
      <c r="C16" s="46"/>
      <c r="D16" s="46"/>
      <c r="E16" s="46"/>
      <c r="F16" s="46"/>
      <c r="G16" s="46"/>
      <c r="H16" s="46"/>
      <c r="I16" s="46"/>
      <c r="J16" s="46"/>
      <c r="K16" s="46"/>
      <c r="L16" s="46"/>
    </row>
    <row r="17" spans="1:13" ht="32.25" customHeight="1">
      <c r="A17" t="s">
        <v>42</v>
      </c>
      <c r="B17" s="49" t="s">
        <v>89</v>
      </c>
      <c r="C17" s="49"/>
      <c r="D17" s="49"/>
      <c r="E17" s="49"/>
      <c r="F17" s="49"/>
      <c r="G17" s="49"/>
      <c r="H17" s="49"/>
      <c r="I17" s="49"/>
      <c r="J17" s="49"/>
      <c r="K17" s="49"/>
      <c r="L17" s="49"/>
    </row>
    <row r="18" spans="1:13" ht="31.5" customHeight="1">
      <c r="A18" t="s">
        <v>43</v>
      </c>
      <c r="B18" s="46" t="s">
        <v>94</v>
      </c>
      <c r="C18" s="46"/>
      <c r="D18" s="46"/>
      <c r="E18" s="46"/>
      <c r="F18" s="46"/>
      <c r="G18" s="46"/>
      <c r="H18" s="46"/>
      <c r="I18" s="46"/>
      <c r="J18" s="46"/>
      <c r="K18" s="46"/>
      <c r="L18" s="46"/>
    </row>
    <row r="19" spans="1:13">
      <c r="B19" s="10"/>
      <c r="C19" s="11"/>
      <c r="D19" s="11"/>
      <c r="E19" s="11"/>
      <c r="F19" s="11"/>
      <c r="G19" s="11"/>
    </row>
    <row r="20" spans="1:13">
      <c r="A20" s="4" t="s">
        <v>14</v>
      </c>
    </row>
    <row r="21" spans="1:13">
      <c r="A21" s="9" t="s">
        <v>12</v>
      </c>
    </row>
    <row r="22" spans="1:13" ht="30.75" customHeight="1">
      <c r="A22" t="s">
        <v>41</v>
      </c>
      <c r="B22" s="49" t="s">
        <v>88</v>
      </c>
      <c r="C22" s="49"/>
      <c r="D22" s="49"/>
      <c r="E22" s="49"/>
      <c r="F22" s="49"/>
      <c r="G22" s="49"/>
      <c r="H22" s="49"/>
      <c r="I22" s="49"/>
      <c r="J22" s="49"/>
      <c r="K22" s="49"/>
    </row>
    <row r="23" spans="1:13" ht="29.25" customHeight="1">
      <c r="A23" t="s">
        <v>42</v>
      </c>
      <c r="B23" s="50" t="s">
        <v>90</v>
      </c>
      <c r="C23" s="50"/>
      <c r="D23" s="50"/>
      <c r="E23" s="50"/>
      <c r="F23" s="50"/>
      <c r="G23" s="50"/>
      <c r="H23" s="50"/>
      <c r="I23" s="50"/>
      <c r="J23" s="50"/>
      <c r="K23" s="50"/>
    </row>
    <row r="24" spans="1:13" ht="25.5" customHeight="1">
      <c r="A24" t="s">
        <v>43</v>
      </c>
      <c r="B24" s="50" t="s">
        <v>95</v>
      </c>
      <c r="C24" s="50"/>
      <c r="D24" s="50"/>
      <c r="E24" s="50"/>
      <c r="F24" s="50"/>
      <c r="G24" s="50"/>
      <c r="H24" s="50"/>
      <c r="I24" s="50"/>
      <c r="J24" s="50"/>
      <c r="K24" s="50"/>
    </row>
    <row r="26" spans="1:13">
      <c r="A26" s="4" t="s">
        <v>20</v>
      </c>
    </row>
    <row r="27" spans="1:13">
      <c r="A27" s="12" t="s">
        <v>16</v>
      </c>
      <c r="B27" s="47" t="s">
        <v>40</v>
      </c>
      <c r="C27" s="48"/>
      <c r="D27" s="48"/>
      <c r="E27" s="48"/>
      <c r="F27" s="14"/>
      <c r="G27" s="14"/>
      <c r="H27" s="14"/>
      <c r="I27" s="14"/>
      <c r="J27" s="14"/>
      <c r="K27" s="14"/>
      <c r="L27" s="14"/>
      <c r="M27" s="14"/>
    </row>
    <row r="29" spans="1:13">
      <c r="A29" s="9" t="s">
        <v>12</v>
      </c>
      <c r="F29" s="15"/>
    </row>
    <row r="30" spans="1:13" ht="24.75" customHeight="1">
      <c r="A30" t="s">
        <v>41</v>
      </c>
      <c r="B30" s="6" t="s">
        <v>91</v>
      </c>
      <c r="C30" s="7"/>
      <c r="D30" s="7"/>
      <c r="E30" s="7"/>
      <c r="F30" s="7"/>
      <c r="G30" s="7"/>
    </row>
    <row r="31" spans="1:13" ht="23.25" customHeight="1">
      <c r="A31" t="s">
        <v>42</v>
      </c>
      <c r="B31" s="6" t="s">
        <v>92</v>
      </c>
      <c r="C31" s="7"/>
      <c r="D31" s="7"/>
      <c r="E31" s="7"/>
      <c r="F31" s="7"/>
      <c r="G31" s="7"/>
    </row>
    <row r="32" spans="1:13" ht="35.25" customHeight="1">
      <c r="A32" t="s">
        <v>43</v>
      </c>
      <c r="B32" s="46" t="s">
        <v>93</v>
      </c>
      <c r="C32" s="46"/>
      <c r="D32" s="46"/>
      <c r="E32" s="46"/>
      <c r="F32" s="46"/>
      <c r="G32" s="46"/>
      <c r="H32" s="46"/>
      <c r="I32" s="46"/>
      <c r="J32" s="46"/>
      <c r="K32" s="46"/>
    </row>
  </sheetData>
  <mergeCells count="11">
    <mergeCell ref="B32:K32"/>
    <mergeCell ref="B7:E7"/>
    <mergeCell ref="B8:C8"/>
    <mergeCell ref="B27:E27"/>
    <mergeCell ref="B6:E6"/>
    <mergeCell ref="B22:K22"/>
    <mergeCell ref="B16:L16"/>
    <mergeCell ref="B17:L17"/>
    <mergeCell ref="B18:L18"/>
    <mergeCell ref="B24:K24"/>
    <mergeCell ref="B23:K23"/>
  </mergeCells>
  <hyperlinks>
    <hyperlink ref="B8" r:id="rId1"/>
    <hyperlink ref="B7" r:id="rId2"/>
    <hyperlink ref="B6" r:id="rId3"/>
    <hyperlink ref="B2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zoomScale="80" zoomScaleNormal="80" zoomScalePageLayoutView="80" workbookViewId="0">
      <selection activeCell="A10" sqref="A10:C13"/>
    </sheetView>
  </sheetViews>
  <sheetFormatPr defaultColWidth="11" defaultRowHeight="15.6"/>
  <cols>
    <col min="1" max="1" width="63.5" customWidth="1"/>
    <col min="2" max="2" width="13" customWidth="1"/>
  </cols>
  <sheetData>
    <row r="1" spans="1:9">
      <c r="A1" s="4" t="s">
        <v>18</v>
      </c>
      <c r="H1" s="10" t="s">
        <v>125</v>
      </c>
      <c r="I1">
        <f>COUNT(C:C)</f>
        <v>4</v>
      </c>
    </row>
    <row r="2" spans="1:9">
      <c r="A2" s="4" t="s">
        <v>29</v>
      </c>
    </row>
    <row r="3" spans="1:9">
      <c r="A3" s="4"/>
    </row>
    <row r="4" spans="1:9" s="16" customFormat="1">
      <c r="A4" s="3" t="s">
        <v>15</v>
      </c>
    </row>
    <row r="5" spans="1:9" s="16" customFormat="1">
      <c r="A5" s="3" t="s">
        <v>31</v>
      </c>
    </row>
    <row r="6" spans="1:9" s="16" customFormat="1">
      <c r="A6" s="3" t="s">
        <v>34</v>
      </c>
      <c r="B6" s="47" t="s">
        <v>36</v>
      </c>
      <c r="C6" s="48"/>
      <c r="D6" s="48"/>
      <c r="E6" s="48"/>
      <c r="F6" s="48"/>
      <c r="G6" s="48"/>
      <c r="H6" s="48"/>
      <c r="I6" s="48"/>
    </row>
    <row r="7" spans="1:9" s="16" customFormat="1">
      <c r="A7" s="3" t="s">
        <v>32</v>
      </c>
      <c r="B7" s="47" t="s">
        <v>30</v>
      </c>
      <c r="C7" s="48"/>
      <c r="D7" s="48"/>
      <c r="E7" s="48"/>
    </row>
    <row r="8" spans="1:9" s="16" customFormat="1">
      <c r="A8" s="3" t="s">
        <v>17</v>
      </c>
      <c r="B8" s="47" t="s">
        <v>7</v>
      </c>
      <c r="C8" s="48"/>
    </row>
    <row r="9" spans="1:9">
      <c r="A9" s="8" t="s">
        <v>19</v>
      </c>
    </row>
    <row r="10" spans="1:9">
      <c r="A10" t="s">
        <v>96</v>
      </c>
      <c r="C10" s="5">
        <v>4</v>
      </c>
    </row>
    <row r="11" spans="1:9">
      <c r="A11" t="s">
        <v>97</v>
      </c>
      <c r="C11" s="5">
        <v>4</v>
      </c>
    </row>
    <row r="12" spans="1:9">
      <c r="A12" t="s">
        <v>98</v>
      </c>
      <c r="C12" s="5">
        <v>4</v>
      </c>
    </row>
    <row r="13" spans="1:9">
      <c r="A13" t="s">
        <v>99</v>
      </c>
      <c r="C13" s="5">
        <v>3</v>
      </c>
    </row>
    <row r="15" spans="1:9">
      <c r="B15" s="1"/>
    </row>
    <row r="16" spans="1:9">
      <c r="A16" s="4" t="s">
        <v>13</v>
      </c>
      <c r="B16" s="1"/>
    </row>
    <row r="17" spans="1:12">
      <c r="A17" s="9" t="s">
        <v>12</v>
      </c>
      <c r="B17" s="1"/>
    </row>
    <row r="18" spans="1:12" ht="54" customHeight="1">
      <c r="A18" t="s">
        <v>96</v>
      </c>
      <c r="B18" s="46" t="s">
        <v>100</v>
      </c>
      <c r="C18" s="46"/>
      <c r="D18" s="46"/>
      <c r="E18" s="46"/>
      <c r="F18" s="46"/>
      <c r="G18" s="46"/>
      <c r="H18" s="46"/>
      <c r="I18" s="46"/>
      <c r="J18" s="46"/>
      <c r="K18" s="46"/>
      <c r="L18" s="46"/>
    </row>
    <row r="19" spans="1:12" ht="24.75" customHeight="1">
      <c r="A19" t="s">
        <v>97</v>
      </c>
      <c r="B19" s="50" t="s">
        <v>101</v>
      </c>
      <c r="C19" s="50"/>
      <c r="D19" s="50"/>
      <c r="E19" s="50"/>
      <c r="F19" s="50"/>
      <c r="G19" s="50"/>
      <c r="H19" s="50"/>
      <c r="I19" s="50"/>
      <c r="J19" s="50"/>
      <c r="K19" s="50"/>
      <c r="L19" s="50"/>
    </row>
    <row r="20" spans="1:12" ht="56.25" customHeight="1">
      <c r="A20" t="s">
        <v>98</v>
      </c>
      <c r="B20" s="46" t="s">
        <v>102</v>
      </c>
      <c r="C20" s="46"/>
      <c r="D20" s="46"/>
      <c r="E20" s="46"/>
      <c r="F20" s="46"/>
      <c r="G20" s="46"/>
      <c r="H20" s="46"/>
      <c r="I20" s="46"/>
      <c r="J20" s="46"/>
      <c r="K20" s="46"/>
      <c r="L20" s="46"/>
    </row>
    <row r="21" spans="1:12" ht="56.25" customHeight="1">
      <c r="A21" t="s">
        <v>99</v>
      </c>
      <c r="B21" s="46" t="s">
        <v>103</v>
      </c>
      <c r="C21" s="46"/>
      <c r="D21" s="46"/>
      <c r="E21" s="46"/>
      <c r="F21" s="46"/>
      <c r="G21" s="46"/>
      <c r="H21" s="46"/>
      <c r="I21" s="46"/>
      <c r="J21" s="46"/>
      <c r="K21" s="46"/>
      <c r="L21" s="46"/>
    </row>
    <row r="23" spans="1:12">
      <c r="B23" s="10"/>
      <c r="C23" s="11"/>
      <c r="D23" s="11"/>
      <c r="E23" s="11"/>
      <c r="F23" s="11"/>
      <c r="G23" s="11"/>
    </row>
    <row r="24" spans="1:12">
      <c r="A24" s="4" t="s">
        <v>14</v>
      </c>
    </row>
    <row r="25" spans="1:12">
      <c r="A25" s="9" t="s">
        <v>12</v>
      </c>
    </row>
    <row r="26" spans="1:12" ht="55.5" customHeight="1">
      <c r="A26" t="s">
        <v>96</v>
      </c>
      <c r="B26" s="46" t="s">
        <v>100</v>
      </c>
      <c r="C26" s="46"/>
      <c r="D26" s="46"/>
      <c r="E26" s="46"/>
      <c r="F26" s="46"/>
      <c r="G26" s="46"/>
      <c r="H26" s="46"/>
      <c r="I26" s="46"/>
      <c r="J26" s="46"/>
      <c r="K26" s="46"/>
      <c r="L26" s="46"/>
    </row>
    <row r="27" spans="1:12" ht="37.5" customHeight="1">
      <c r="A27" t="s">
        <v>97</v>
      </c>
      <c r="B27" s="46" t="s">
        <v>104</v>
      </c>
      <c r="C27" s="46"/>
      <c r="D27" s="46"/>
      <c r="E27" s="46"/>
      <c r="F27" s="46"/>
      <c r="G27" s="46"/>
      <c r="H27" s="46"/>
      <c r="I27" s="46"/>
      <c r="J27" s="46"/>
      <c r="K27" s="46"/>
      <c r="L27" s="46"/>
    </row>
    <row r="28" spans="1:12" ht="65.25" customHeight="1">
      <c r="A28" t="s">
        <v>98</v>
      </c>
      <c r="B28" s="51" t="s">
        <v>226</v>
      </c>
      <c r="C28" s="51"/>
      <c r="D28" s="51"/>
      <c r="E28" s="51"/>
      <c r="F28" s="51"/>
      <c r="G28" s="51"/>
      <c r="H28" s="51"/>
      <c r="I28" s="51"/>
      <c r="J28" s="51"/>
      <c r="K28" s="51"/>
      <c r="L28" s="51"/>
    </row>
    <row r="29" spans="1:12" ht="48.75" customHeight="1">
      <c r="A29" t="s">
        <v>99</v>
      </c>
      <c r="B29" s="51" t="s">
        <v>105</v>
      </c>
      <c r="C29" s="51"/>
      <c r="D29" s="51"/>
      <c r="E29" s="51"/>
      <c r="F29" s="51"/>
      <c r="G29" s="51"/>
      <c r="H29" s="51"/>
      <c r="I29" s="51"/>
      <c r="J29" s="51"/>
      <c r="K29" s="51"/>
      <c r="L29" s="51"/>
    </row>
    <row r="32" spans="1:12" ht="21.75" customHeight="1">
      <c r="A32" s="4" t="s">
        <v>20</v>
      </c>
    </row>
    <row r="33" spans="1:13" ht="24" customHeight="1">
      <c r="A33" s="12" t="s">
        <v>16</v>
      </c>
      <c r="B33" s="47" t="s">
        <v>38</v>
      </c>
      <c r="C33" s="48"/>
      <c r="D33" s="48"/>
      <c r="E33" s="48"/>
      <c r="F33" s="16"/>
      <c r="G33" s="16"/>
      <c r="H33" s="16"/>
      <c r="I33" s="16"/>
      <c r="J33" s="16"/>
      <c r="K33" s="16"/>
      <c r="L33" s="16"/>
      <c r="M33" s="16"/>
    </row>
    <row r="35" spans="1:13">
      <c r="A35" s="9" t="s">
        <v>12</v>
      </c>
      <c r="F35" s="15"/>
    </row>
    <row r="36" spans="1:13" ht="40.5" customHeight="1">
      <c r="A36" t="s">
        <v>96</v>
      </c>
      <c r="B36" s="49" t="s">
        <v>106</v>
      </c>
      <c r="C36" s="49"/>
      <c r="D36" s="49"/>
      <c r="E36" s="49"/>
      <c r="F36" s="49"/>
      <c r="G36" s="49"/>
      <c r="H36" s="49"/>
      <c r="I36" s="49"/>
      <c r="J36" s="49"/>
      <c r="K36" s="49"/>
      <c r="L36" s="49"/>
    </row>
    <row r="37" spans="1:13">
      <c r="A37" t="s">
        <v>97</v>
      </c>
      <c r="B37" s="32" t="s">
        <v>107</v>
      </c>
      <c r="C37" s="7"/>
      <c r="D37" s="7"/>
      <c r="E37" s="7"/>
      <c r="F37" s="7"/>
      <c r="G37" s="7"/>
      <c r="H37" s="7"/>
      <c r="I37" s="7"/>
      <c r="J37" s="7"/>
      <c r="K37" s="7"/>
      <c r="L37" s="7"/>
    </row>
    <row r="38" spans="1:13">
      <c r="A38" t="s">
        <v>98</v>
      </c>
      <c r="B38" s="32" t="s">
        <v>107</v>
      </c>
      <c r="C38" s="7"/>
      <c r="D38" s="7"/>
      <c r="E38" s="7"/>
      <c r="F38" s="7"/>
      <c r="G38" s="7"/>
      <c r="H38" s="7"/>
      <c r="I38" s="7"/>
      <c r="J38" s="7"/>
      <c r="K38" s="7"/>
      <c r="L38" s="7"/>
    </row>
    <row r="39" spans="1:13" ht="25.5" customHeight="1">
      <c r="A39" t="s">
        <v>99</v>
      </c>
      <c r="B39" s="50" t="s">
        <v>108</v>
      </c>
      <c r="C39" s="50"/>
      <c r="D39" s="50"/>
      <c r="E39" s="50"/>
      <c r="F39" s="50"/>
      <c r="G39" s="50"/>
      <c r="H39" s="50"/>
      <c r="I39" s="50"/>
      <c r="J39" s="50"/>
      <c r="K39" s="50"/>
      <c r="L39" s="50"/>
    </row>
    <row r="45" spans="1:13">
      <c r="B45" s="17"/>
    </row>
  </sheetData>
  <mergeCells count="14">
    <mergeCell ref="B36:L36"/>
    <mergeCell ref="B39:L39"/>
    <mergeCell ref="B6:I6"/>
    <mergeCell ref="B7:E7"/>
    <mergeCell ref="B8:C8"/>
    <mergeCell ref="B33:E33"/>
    <mergeCell ref="B18:L18"/>
    <mergeCell ref="B19:L19"/>
    <mergeCell ref="B20:L20"/>
    <mergeCell ref="B21:L21"/>
    <mergeCell ref="B26:L26"/>
    <mergeCell ref="B27:L27"/>
    <mergeCell ref="B28:L28"/>
    <mergeCell ref="B29:L29"/>
  </mergeCells>
  <hyperlinks>
    <hyperlink ref="B8" r:id="rId1"/>
    <hyperlink ref="B7" r:id="rId2"/>
    <hyperlink ref="B6" r:id="rId3"/>
    <hyperlink ref="B33" r:id="rId4"/>
  </hyperlinks>
  <pageMargins left="0.7" right="0.7" top="0.75" bottom="0.75" header="0.3" footer="0.3"/>
  <pageSetup paperSize="9" orientation="portrait" horizontalDpi="0" verticalDpi="0"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70" zoomScaleNormal="70" zoomScalePageLayoutView="70" workbookViewId="0">
      <selection activeCell="A10" sqref="A10:C16"/>
    </sheetView>
  </sheetViews>
  <sheetFormatPr defaultColWidth="11" defaultRowHeight="15.6"/>
  <cols>
    <col min="1" max="1" width="93.69921875" customWidth="1"/>
    <col min="2" max="2" width="13" customWidth="1"/>
  </cols>
  <sheetData>
    <row r="1" spans="1:9">
      <c r="A1" s="4" t="s">
        <v>18</v>
      </c>
      <c r="H1" s="10" t="s">
        <v>125</v>
      </c>
      <c r="I1">
        <f>COUNT(C:C)</f>
        <v>7</v>
      </c>
    </row>
    <row r="2" spans="1:9">
      <c r="A2" s="4" t="s">
        <v>29</v>
      </c>
    </row>
    <row r="3" spans="1:9">
      <c r="A3" s="4"/>
    </row>
    <row r="4" spans="1:9" s="14" customFormat="1">
      <c r="A4" s="3" t="s">
        <v>15</v>
      </c>
    </row>
    <row r="5" spans="1:9" s="14" customFormat="1">
      <c r="A5" s="3" t="s">
        <v>31</v>
      </c>
    </row>
    <row r="6" spans="1:9" s="14" customFormat="1">
      <c r="A6" s="3" t="s">
        <v>34</v>
      </c>
      <c r="B6" s="47" t="s">
        <v>35</v>
      </c>
      <c r="C6" s="48"/>
      <c r="D6" s="48"/>
      <c r="E6" s="48"/>
      <c r="F6" s="48"/>
      <c r="G6" s="48"/>
      <c r="H6" s="48"/>
      <c r="I6" s="48"/>
    </row>
    <row r="7" spans="1:9" s="14" customFormat="1" ht="22.5" customHeight="1">
      <c r="A7" s="3" t="s">
        <v>32</v>
      </c>
      <c r="B7" s="47" t="s">
        <v>28</v>
      </c>
      <c r="C7" s="48"/>
      <c r="D7" s="48"/>
      <c r="E7" s="48"/>
    </row>
    <row r="8" spans="1:9" s="14" customFormat="1" ht="23.25" customHeight="1">
      <c r="A8" s="3" t="s">
        <v>17</v>
      </c>
      <c r="B8" s="47" t="s">
        <v>7</v>
      </c>
      <c r="C8" s="48"/>
    </row>
    <row r="9" spans="1:9" ht="18" customHeight="1">
      <c r="A9" s="8" t="s">
        <v>19</v>
      </c>
    </row>
    <row r="10" spans="1:9" ht="27.75" customHeight="1">
      <c r="A10" t="s">
        <v>21</v>
      </c>
      <c r="C10" s="5">
        <v>4</v>
      </c>
    </row>
    <row r="11" spans="1:9" ht="21" customHeight="1">
      <c r="A11" t="s">
        <v>22</v>
      </c>
      <c r="C11" s="5">
        <v>4</v>
      </c>
    </row>
    <row r="12" spans="1:9" ht="23.25" customHeight="1">
      <c r="A12" t="s">
        <v>23</v>
      </c>
      <c r="C12" s="5">
        <v>4</v>
      </c>
    </row>
    <row r="13" spans="1:9" ht="21" customHeight="1">
      <c r="A13" t="s">
        <v>24</v>
      </c>
      <c r="C13" s="5">
        <v>5</v>
      </c>
    </row>
    <row r="14" spans="1:9" ht="24" customHeight="1">
      <c r="A14" t="s">
        <v>25</v>
      </c>
      <c r="C14" s="5">
        <v>5</v>
      </c>
    </row>
    <row r="15" spans="1:9" ht="21" customHeight="1">
      <c r="A15" t="s">
        <v>26</v>
      </c>
      <c r="C15" s="5">
        <v>5</v>
      </c>
    </row>
    <row r="16" spans="1:9" ht="18.75" customHeight="1">
      <c r="A16" t="s">
        <v>27</v>
      </c>
      <c r="B16" s="1"/>
      <c r="C16" s="5">
        <v>5</v>
      </c>
    </row>
    <row r="17" spans="1:12">
      <c r="B17" s="1"/>
    </row>
    <row r="18" spans="1:12">
      <c r="A18" s="4" t="s">
        <v>13</v>
      </c>
      <c r="B18" s="1"/>
    </row>
    <row r="19" spans="1:12">
      <c r="A19" s="9" t="s">
        <v>12</v>
      </c>
      <c r="B19" s="1"/>
    </row>
    <row r="20" spans="1:12" ht="31.5" customHeight="1">
      <c r="A20" t="s">
        <v>21</v>
      </c>
      <c r="B20" s="46" t="s">
        <v>140</v>
      </c>
      <c r="C20" s="46"/>
      <c r="D20" s="46"/>
      <c r="E20" s="46"/>
      <c r="F20" s="46"/>
      <c r="G20" s="46"/>
      <c r="H20" s="46"/>
      <c r="I20" s="46"/>
      <c r="J20" s="46"/>
      <c r="K20" s="46"/>
      <c r="L20" s="46"/>
    </row>
    <row r="21" spans="1:12" ht="30.75" customHeight="1">
      <c r="A21" t="s">
        <v>22</v>
      </c>
      <c r="B21" s="46" t="s">
        <v>147</v>
      </c>
      <c r="C21" s="46"/>
      <c r="D21" s="46"/>
      <c r="E21" s="46"/>
      <c r="F21" s="46"/>
      <c r="G21" s="46"/>
      <c r="H21" s="46"/>
      <c r="I21" s="46"/>
      <c r="J21" s="46"/>
      <c r="K21" s="46"/>
      <c r="L21" s="46"/>
    </row>
    <row r="22" spans="1:12" ht="23.25" customHeight="1">
      <c r="A22" t="s">
        <v>23</v>
      </c>
      <c r="B22" s="28" t="s">
        <v>145</v>
      </c>
      <c r="C22" s="7"/>
      <c r="D22" s="7"/>
      <c r="E22" s="7"/>
      <c r="F22" s="7"/>
      <c r="G22" s="7"/>
      <c r="H22" s="7"/>
      <c r="I22" s="7"/>
      <c r="J22" s="7"/>
      <c r="K22" s="7"/>
      <c r="L22" s="7"/>
    </row>
    <row r="23" spans="1:12" ht="38.25" customHeight="1">
      <c r="A23" t="s">
        <v>24</v>
      </c>
      <c r="B23" s="46" t="s">
        <v>148</v>
      </c>
      <c r="C23" s="46"/>
      <c r="D23" s="46"/>
      <c r="E23" s="46"/>
      <c r="F23" s="46"/>
      <c r="G23" s="46"/>
      <c r="H23" s="46"/>
      <c r="I23" s="46"/>
      <c r="J23" s="46"/>
      <c r="K23" s="46"/>
      <c r="L23" s="46"/>
    </row>
    <row r="24" spans="1:12" ht="35.25" customHeight="1">
      <c r="A24" t="s">
        <v>25</v>
      </c>
      <c r="B24" s="46" t="s">
        <v>151</v>
      </c>
      <c r="C24" s="46"/>
      <c r="D24" s="46"/>
      <c r="E24" s="46"/>
      <c r="F24" s="46"/>
      <c r="G24" s="46"/>
      <c r="H24" s="46"/>
      <c r="I24" s="46"/>
      <c r="J24" s="46"/>
      <c r="K24" s="46"/>
      <c r="L24" s="46"/>
    </row>
    <row r="25" spans="1:12" ht="36" customHeight="1">
      <c r="A25" t="s">
        <v>26</v>
      </c>
      <c r="B25" s="46" t="s">
        <v>153</v>
      </c>
      <c r="C25" s="46"/>
      <c r="D25" s="46"/>
      <c r="E25" s="46"/>
      <c r="F25" s="46"/>
      <c r="G25" s="46"/>
      <c r="H25" s="46"/>
      <c r="I25" s="46"/>
      <c r="J25" s="46"/>
      <c r="K25" s="46"/>
      <c r="L25" s="46"/>
    </row>
    <row r="26" spans="1:12" ht="28.5" customHeight="1">
      <c r="A26" t="s">
        <v>27</v>
      </c>
      <c r="B26" s="50" t="s">
        <v>154</v>
      </c>
      <c r="C26" s="50"/>
      <c r="D26" s="50"/>
      <c r="E26" s="50"/>
      <c r="F26" s="50"/>
      <c r="G26" s="50"/>
      <c r="H26" s="50"/>
      <c r="I26" s="50"/>
      <c r="J26" s="50"/>
      <c r="K26" s="50"/>
      <c r="L26" s="50"/>
    </row>
    <row r="27" spans="1:12">
      <c r="B27" s="10"/>
      <c r="C27" s="11"/>
      <c r="D27" s="11"/>
      <c r="E27" s="11"/>
      <c r="F27" s="11"/>
      <c r="G27" s="11"/>
    </row>
    <row r="28" spans="1:12" ht="31.5" customHeight="1">
      <c r="A28" s="4" t="s">
        <v>14</v>
      </c>
    </row>
    <row r="29" spans="1:12" ht="26.25" customHeight="1">
      <c r="A29" s="9" t="s">
        <v>12</v>
      </c>
    </row>
    <row r="30" spans="1:12" ht="33" customHeight="1">
      <c r="A30" t="s">
        <v>21</v>
      </c>
      <c r="B30" s="46" t="s">
        <v>141</v>
      </c>
      <c r="C30" s="46"/>
      <c r="D30" s="46"/>
      <c r="E30" s="46"/>
      <c r="F30" s="46"/>
      <c r="G30" s="46"/>
      <c r="H30" s="46"/>
      <c r="I30" s="46"/>
      <c r="J30" s="46"/>
      <c r="K30" s="46"/>
      <c r="L30" s="46"/>
    </row>
    <row r="31" spans="1:12" ht="30.75" customHeight="1">
      <c r="A31" t="s">
        <v>22</v>
      </c>
      <c r="B31" s="46" t="s">
        <v>143</v>
      </c>
      <c r="C31" s="46"/>
      <c r="D31" s="46"/>
      <c r="E31" s="46"/>
      <c r="F31" s="46"/>
      <c r="G31" s="46"/>
      <c r="H31" s="46"/>
      <c r="I31" s="46"/>
      <c r="J31" s="46"/>
      <c r="K31" s="46"/>
      <c r="L31" s="46"/>
    </row>
    <row r="32" spans="1:12" ht="21.75" customHeight="1">
      <c r="A32" t="s">
        <v>23</v>
      </c>
      <c r="B32" s="46" t="s">
        <v>146</v>
      </c>
      <c r="C32" s="46"/>
      <c r="D32" s="46"/>
      <c r="E32" s="46"/>
      <c r="F32" s="46"/>
      <c r="G32" s="46"/>
      <c r="H32" s="46"/>
      <c r="I32" s="46"/>
      <c r="J32" s="46"/>
      <c r="K32" s="46"/>
      <c r="L32" s="46"/>
    </row>
    <row r="33" spans="1:13" ht="38.25" customHeight="1">
      <c r="A33" t="s">
        <v>24</v>
      </c>
      <c r="B33" s="46" t="s">
        <v>149</v>
      </c>
      <c r="C33" s="46"/>
      <c r="D33" s="46"/>
      <c r="E33" s="46"/>
      <c r="F33" s="46"/>
      <c r="G33" s="46"/>
      <c r="H33" s="46"/>
      <c r="I33" s="46"/>
      <c r="J33" s="46"/>
      <c r="K33" s="46"/>
      <c r="L33" s="46"/>
    </row>
    <row r="34" spans="1:13" ht="31.5" customHeight="1">
      <c r="A34" t="s">
        <v>25</v>
      </c>
      <c r="B34" s="46" t="s">
        <v>152</v>
      </c>
      <c r="C34" s="46"/>
      <c r="D34" s="46"/>
      <c r="E34" s="46"/>
      <c r="F34" s="46"/>
      <c r="G34" s="46"/>
      <c r="H34" s="46"/>
      <c r="I34" s="46"/>
      <c r="J34" s="46"/>
      <c r="K34" s="46"/>
      <c r="L34" s="46"/>
    </row>
    <row r="35" spans="1:13" ht="36" customHeight="1">
      <c r="A35" t="s">
        <v>26</v>
      </c>
      <c r="B35" s="46" t="s">
        <v>152</v>
      </c>
      <c r="C35" s="46"/>
      <c r="D35" s="46"/>
      <c r="E35" s="46"/>
      <c r="F35" s="46"/>
      <c r="G35" s="46"/>
      <c r="H35" s="46"/>
      <c r="I35" s="46"/>
      <c r="J35" s="46"/>
      <c r="K35" s="46"/>
      <c r="L35" s="46"/>
    </row>
    <row r="36" spans="1:13" ht="29.25" customHeight="1">
      <c r="A36" t="s">
        <v>27</v>
      </c>
      <c r="B36" s="50" t="s">
        <v>155</v>
      </c>
      <c r="C36" s="50"/>
      <c r="D36" s="50"/>
      <c r="E36" s="50"/>
      <c r="F36" s="50"/>
      <c r="G36" s="50"/>
      <c r="H36" s="50"/>
      <c r="I36" s="50"/>
      <c r="J36" s="50"/>
      <c r="K36" s="50"/>
      <c r="L36" s="50"/>
    </row>
    <row r="38" spans="1:13" ht="28.5" customHeight="1">
      <c r="A38" s="4" t="s">
        <v>20</v>
      </c>
    </row>
    <row r="39" spans="1:13" ht="26.25" customHeight="1">
      <c r="A39" s="12" t="s">
        <v>16</v>
      </c>
      <c r="B39" s="47" t="s">
        <v>37</v>
      </c>
      <c r="C39" s="48"/>
      <c r="D39" s="48"/>
      <c r="E39" s="48"/>
      <c r="F39" s="48"/>
      <c r="G39" s="48"/>
      <c r="H39" s="48"/>
      <c r="I39" s="48"/>
      <c r="J39" s="48"/>
      <c r="K39" s="48"/>
      <c r="L39" s="14"/>
      <c r="M39" s="14"/>
    </row>
    <row r="41" spans="1:13">
      <c r="A41" s="9" t="s">
        <v>12</v>
      </c>
    </row>
    <row r="42" spans="1:13" ht="36" customHeight="1">
      <c r="A42" t="s">
        <v>21</v>
      </c>
      <c r="B42" s="52" t="s">
        <v>142</v>
      </c>
      <c r="C42" s="53"/>
      <c r="D42" s="53"/>
      <c r="E42" s="53"/>
      <c r="F42" s="53"/>
      <c r="G42" s="53"/>
      <c r="H42" s="53"/>
      <c r="I42" s="53"/>
      <c r="J42" s="53"/>
      <c r="K42" s="53"/>
      <c r="L42" s="53"/>
    </row>
    <row r="43" spans="1:13" ht="37.5" customHeight="1">
      <c r="A43" t="s">
        <v>22</v>
      </c>
      <c r="B43" s="54" t="s">
        <v>144</v>
      </c>
      <c r="C43" s="55"/>
      <c r="D43" s="55"/>
      <c r="E43" s="55"/>
      <c r="F43" s="55"/>
      <c r="G43" s="55"/>
      <c r="H43" s="55"/>
      <c r="I43" s="55"/>
      <c r="J43" s="55"/>
      <c r="K43" s="55"/>
      <c r="L43" s="55"/>
    </row>
    <row r="44" spans="1:13" ht="31.5" customHeight="1">
      <c r="A44" t="s">
        <v>23</v>
      </c>
      <c r="B44" s="54" t="s">
        <v>142</v>
      </c>
      <c r="C44" s="55"/>
      <c r="D44" s="55"/>
      <c r="E44" s="55"/>
      <c r="F44" s="55"/>
      <c r="G44" s="55"/>
      <c r="H44" s="55"/>
      <c r="I44" s="55"/>
      <c r="J44" s="55"/>
      <c r="K44" s="55"/>
      <c r="L44" s="55"/>
    </row>
    <row r="45" spans="1:13" ht="26.25" customHeight="1">
      <c r="A45" t="s">
        <v>24</v>
      </c>
      <c r="B45" s="6" t="s">
        <v>150</v>
      </c>
      <c r="C45" s="7"/>
      <c r="D45" s="7"/>
      <c r="E45" s="7"/>
      <c r="F45" s="7"/>
      <c r="G45" s="7"/>
    </row>
    <row r="46" spans="1:13" ht="24" customHeight="1">
      <c r="A46" t="s">
        <v>25</v>
      </c>
      <c r="B46" s="6" t="s">
        <v>150</v>
      </c>
      <c r="C46" s="7"/>
      <c r="D46" s="7"/>
      <c r="E46" s="7"/>
      <c r="F46" s="7"/>
      <c r="G46" s="7"/>
    </row>
    <row r="47" spans="1:13" ht="28.5" customHeight="1">
      <c r="A47" t="s">
        <v>26</v>
      </c>
      <c r="B47" s="6" t="s">
        <v>150</v>
      </c>
      <c r="C47" s="7"/>
      <c r="D47" s="7"/>
      <c r="E47" s="7"/>
      <c r="F47" s="7"/>
      <c r="G47" s="7"/>
    </row>
    <row r="48" spans="1:13" ht="33" customHeight="1">
      <c r="A48" t="s">
        <v>27</v>
      </c>
      <c r="B48" s="6" t="s">
        <v>150</v>
      </c>
      <c r="C48" s="7"/>
      <c r="D48" s="7"/>
      <c r="E48" s="7"/>
      <c r="F48" s="7"/>
      <c r="G48" s="7"/>
    </row>
  </sheetData>
  <mergeCells count="20">
    <mergeCell ref="B42:L42"/>
    <mergeCell ref="B43:L43"/>
    <mergeCell ref="B44:L44"/>
    <mergeCell ref="B26:L26"/>
    <mergeCell ref="B8:C8"/>
    <mergeCell ref="B32:L32"/>
    <mergeCell ref="B36:L36"/>
    <mergeCell ref="B7:E7"/>
    <mergeCell ref="B6:I6"/>
    <mergeCell ref="B39:K39"/>
    <mergeCell ref="B20:L20"/>
    <mergeCell ref="B21:L21"/>
    <mergeCell ref="B23:L23"/>
    <mergeCell ref="B24:L24"/>
    <mergeCell ref="B25:L25"/>
    <mergeCell ref="B30:L30"/>
    <mergeCell ref="B31:L31"/>
    <mergeCell ref="B33:L33"/>
    <mergeCell ref="B34:L34"/>
    <mergeCell ref="B35:L35"/>
  </mergeCells>
  <hyperlinks>
    <hyperlink ref="B8" r:id="rId1"/>
    <hyperlink ref="B7" r:id="rId2"/>
    <hyperlink ref="B6" r:id="rId3"/>
    <hyperlink ref="B39" r:id="rId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70" zoomScaleNormal="70" zoomScalePageLayoutView="70" workbookViewId="0">
      <selection activeCell="A10" sqref="A10:C15"/>
    </sheetView>
  </sheetViews>
  <sheetFormatPr defaultColWidth="11" defaultRowHeight="15.6"/>
  <cols>
    <col min="1" max="1" width="48" bestFit="1" customWidth="1"/>
    <col min="2" max="2" width="13" customWidth="1"/>
  </cols>
  <sheetData>
    <row r="1" spans="1:18">
      <c r="A1" s="4" t="s">
        <v>18</v>
      </c>
      <c r="H1" s="10" t="s">
        <v>125</v>
      </c>
      <c r="I1">
        <f>COUNT(C:C)</f>
        <v>5</v>
      </c>
      <c r="K1" t="s">
        <v>187</v>
      </c>
    </row>
    <row r="2" spans="1:18">
      <c r="A2" s="4" t="s">
        <v>29</v>
      </c>
    </row>
    <row r="3" spans="1:18">
      <c r="A3" s="4"/>
    </row>
    <row r="4" spans="1:18" s="2" customFormat="1">
      <c r="A4" s="3" t="s">
        <v>15</v>
      </c>
    </row>
    <row r="5" spans="1:18" s="2" customFormat="1">
      <c r="A5" s="3" t="s">
        <v>31</v>
      </c>
    </row>
    <row r="6" spans="1:18" s="14" customFormat="1">
      <c r="A6" s="3" t="s">
        <v>34</v>
      </c>
      <c r="B6" s="47" t="s">
        <v>33</v>
      </c>
      <c r="C6" s="48"/>
      <c r="D6" s="48"/>
      <c r="E6" s="48"/>
      <c r="F6" s="48"/>
      <c r="G6" s="48"/>
      <c r="H6" s="48"/>
      <c r="I6" s="48"/>
      <c r="J6" s="48"/>
    </row>
    <row r="7" spans="1:18" s="14" customFormat="1">
      <c r="A7" s="3" t="s">
        <v>32</v>
      </c>
      <c r="B7" s="23" t="s">
        <v>8</v>
      </c>
      <c r="C7" s="21" t="s">
        <v>9</v>
      </c>
      <c r="H7" s="23" t="s">
        <v>10</v>
      </c>
      <c r="I7" s="47" t="s">
        <v>11</v>
      </c>
      <c r="J7" s="48"/>
      <c r="K7" s="48"/>
      <c r="L7" s="48"/>
      <c r="M7" s="48"/>
      <c r="N7" s="48"/>
      <c r="O7" s="48"/>
      <c r="P7" s="48"/>
      <c r="Q7" s="48"/>
      <c r="R7" s="48"/>
    </row>
    <row r="8" spans="1:18" s="2" customFormat="1">
      <c r="A8" s="3" t="s">
        <v>17</v>
      </c>
      <c r="B8" s="47" t="s">
        <v>7</v>
      </c>
      <c r="C8" s="48"/>
    </row>
    <row r="9" spans="1:18">
      <c r="A9" s="8" t="s">
        <v>19</v>
      </c>
    </row>
    <row r="10" spans="1:18">
      <c r="A10" t="s">
        <v>0</v>
      </c>
      <c r="C10" s="36">
        <v>1</v>
      </c>
    </row>
    <row r="11" spans="1:18">
      <c r="A11" t="s">
        <v>1</v>
      </c>
      <c r="C11" s="36">
        <v>5</v>
      </c>
    </row>
    <row r="12" spans="1:18">
      <c r="A12" t="s">
        <v>2</v>
      </c>
      <c r="C12" s="34" t="s">
        <v>163</v>
      </c>
    </row>
    <row r="13" spans="1:18">
      <c r="A13" t="s">
        <v>3</v>
      </c>
      <c r="C13" s="36">
        <v>5</v>
      </c>
    </row>
    <row r="14" spans="1:18">
      <c r="A14" t="s">
        <v>4</v>
      </c>
      <c r="C14" s="36">
        <v>5</v>
      </c>
    </row>
    <row r="15" spans="1:18">
      <c r="A15" t="s">
        <v>5</v>
      </c>
      <c r="C15" s="36">
        <v>4</v>
      </c>
    </row>
    <row r="16" spans="1:18">
      <c r="A16" t="s">
        <v>173</v>
      </c>
      <c r="B16" s="1"/>
      <c r="C16" s="34" t="s">
        <v>164</v>
      </c>
    </row>
    <row r="17" spans="1:12">
      <c r="B17" s="1"/>
      <c r="C17" s="10"/>
    </row>
    <row r="18" spans="1:12">
      <c r="A18" s="4" t="s">
        <v>13</v>
      </c>
      <c r="B18" s="1"/>
    </row>
    <row r="19" spans="1:12">
      <c r="A19" s="9" t="s">
        <v>12</v>
      </c>
      <c r="B19" s="1"/>
    </row>
    <row r="20" spans="1:12" ht="25.5" customHeight="1">
      <c r="A20" t="s">
        <v>0</v>
      </c>
      <c r="B20" s="32" t="s">
        <v>156</v>
      </c>
      <c r="C20" s="7"/>
      <c r="D20" s="7"/>
      <c r="E20" s="7"/>
      <c r="F20" s="7"/>
      <c r="G20" s="7"/>
      <c r="H20" s="7"/>
      <c r="I20" s="7"/>
      <c r="J20" s="7"/>
      <c r="K20" s="7"/>
      <c r="L20" s="7"/>
    </row>
    <row r="21" spans="1:12" ht="20.25" customHeight="1">
      <c r="A21" t="s">
        <v>1</v>
      </c>
      <c r="B21" s="32" t="s">
        <v>157</v>
      </c>
      <c r="C21" s="7"/>
      <c r="D21" s="7"/>
      <c r="E21" s="7"/>
      <c r="F21" s="7"/>
      <c r="G21" s="7"/>
      <c r="H21" s="7"/>
      <c r="I21" s="7"/>
      <c r="J21" s="7"/>
      <c r="K21" s="7"/>
      <c r="L21" s="7"/>
    </row>
    <row r="22" spans="1:12" ht="18.75" customHeight="1">
      <c r="A22" t="s">
        <v>2</v>
      </c>
      <c r="B22" s="32" t="s">
        <v>158</v>
      </c>
      <c r="C22" s="7"/>
      <c r="D22" s="7"/>
      <c r="E22" s="7"/>
      <c r="F22" s="7"/>
      <c r="G22" s="7"/>
      <c r="H22" s="7"/>
      <c r="I22" s="7"/>
      <c r="J22" s="7"/>
      <c r="K22" s="7"/>
      <c r="L22" s="7"/>
    </row>
    <row r="23" spans="1:12">
      <c r="A23" t="s">
        <v>3</v>
      </c>
      <c r="B23" s="32" t="s">
        <v>159</v>
      </c>
      <c r="C23" s="7"/>
      <c r="D23" s="7"/>
      <c r="E23" s="7"/>
      <c r="F23" s="7"/>
      <c r="G23" s="7"/>
      <c r="H23" s="7"/>
      <c r="I23" s="7"/>
      <c r="J23" s="7"/>
      <c r="K23" s="7"/>
      <c r="L23" s="7"/>
    </row>
    <row r="24" spans="1:12" ht="34.5" customHeight="1">
      <c r="A24" t="s">
        <v>4</v>
      </c>
      <c r="B24" s="46" t="s">
        <v>160</v>
      </c>
      <c r="C24" s="46"/>
      <c r="D24" s="46"/>
      <c r="E24" s="46"/>
      <c r="F24" s="46"/>
      <c r="G24" s="46"/>
      <c r="H24" s="46"/>
      <c r="I24" s="46"/>
      <c r="J24" s="46"/>
      <c r="K24" s="46"/>
      <c r="L24" s="46"/>
    </row>
    <row r="25" spans="1:12" ht="25.5" customHeight="1">
      <c r="A25" t="s">
        <v>5</v>
      </c>
      <c r="B25" s="32" t="s">
        <v>161</v>
      </c>
      <c r="C25" s="7"/>
      <c r="D25" s="7"/>
      <c r="E25" s="7"/>
      <c r="F25" s="7"/>
      <c r="G25" s="7"/>
      <c r="H25" s="7"/>
      <c r="I25" s="7"/>
      <c r="J25" s="7"/>
      <c r="K25" s="7"/>
      <c r="L25" s="7"/>
    </row>
    <row r="26" spans="1:12" ht="22.5" customHeight="1">
      <c r="A26" t="s">
        <v>173</v>
      </c>
      <c r="B26" s="32" t="s">
        <v>162</v>
      </c>
      <c r="C26" s="32"/>
      <c r="D26" s="32"/>
      <c r="E26" s="32"/>
      <c r="F26" s="32"/>
      <c r="G26" s="32"/>
      <c r="H26" s="7"/>
      <c r="I26" s="7"/>
      <c r="J26" s="7"/>
      <c r="K26" s="7"/>
      <c r="L26" s="7"/>
    </row>
    <row r="27" spans="1:12">
      <c r="B27" s="10"/>
      <c r="C27" s="11"/>
      <c r="D27" s="11"/>
      <c r="E27" s="11"/>
      <c r="F27" s="11"/>
      <c r="G27" s="11"/>
    </row>
    <row r="28" spans="1:12">
      <c r="A28" s="4" t="s">
        <v>14</v>
      </c>
    </row>
    <row r="29" spans="1:12">
      <c r="A29" s="9" t="s">
        <v>12</v>
      </c>
    </row>
    <row r="30" spans="1:12">
      <c r="A30" t="s">
        <v>0</v>
      </c>
      <c r="B30" s="32" t="s">
        <v>165</v>
      </c>
      <c r="C30" s="7"/>
      <c r="D30" s="7"/>
      <c r="E30" s="7"/>
      <c r="F30" s="7"/>
      <c r="G30" s="7"/>
      <c r="H30" s="7"/>
      <c r="I30" s="7"/>
      <c r="J30" s="7"/>
      <c r="K30" s="7"/>
      <c r="L30" s="7"/>
    </row>
    <row r="31" spans="1:12">
      <c r="A31" t="s">
        <v>1</v>
      </c>
      <c r="B31" s="32" t="s">
        <v>165</v>
      </c>
      <c r="C31" s="7"/>
      <c r="D31" s="7"/>
      <c r="E31" s="7"/>
      <c r="F31" s="7"/>
      <c r="G31" s="7"/>
      <c r="H31" s="7"/>
      <c r="I31" s="7"/>
      <c r="J31" s="7"/>
      <c r="K31" s="7"/>
      <c r="L31" s="7"/>
    </row>
    <row r="32" spans="1:12">
      <c r="A32" t="s">
        <v>2</v>
      </c>
      <c r="B32" s="32" t="s">
        <v>165</v>
      </c>
      <c r="C32" s="7"/>
      <c r="D32" s="7"/>
      <c r="E32" s="7"/>
      <c r="F32" s="7"/>
      <c r="G32" s="7"/>
      <c r="H32" s="7"/>
      <c r="I32" s="7"/>
      <c r="J32" s="7"/>
      <c r="K32" s="7"/>
      <c r="L32" s="7"/>
    </row>
    <row r="33" spans="1:13">
      <c r="A33" t="s">
        <v>3</v>
      </c>
      <c r="B33" s="32" t="s">
        <v>165</v>
      </c>
      <c r="C33" s="7"/>
      <c r="D33" s="7"/>
      <c r="E33" s="7"/>
      <c r="F33" s="7"/>
      <c r="G33" s="7"/>
      <c r="H33" s="7"/>
      <c r="I33" s="7"/>
      <c r="J33" s="7"/>
      <c r="K33" s="7"/>
      <c r="L33" s="7"/>
    </row>
    <row r="34" spans="1:13">
      <c r="A34" t="s">
        <v>4</v>
      </c>
      <c r="B34" s="32" t="s">
        <v>165</v>
      </c>
      <c r="C34" s="7"/>
      <c r="D34" s="7"/>
      <c r="E34" s="7"/>
      <c r="F34" s="7"/>
      <c r="G34" s="7"/>
      <c r="H34" s="7"/>
      <c r="I34" s="7"/>
      <c r="J34" s="7"/>
      <c r="K34" s="7"/>
      <c r="L34" s="7"/>
    </row>
    <row r="35" spans="1:13">
      <c r="A35" t="s">
        <v>5</v>
      </c>
      <c r="B35" s="32" t="s">
        <v>165</v>
      </c>
      <c r="C35" s="7"/>
      <c r="D35" s="7"/>
      <c r="E35" s="7"/>
      <c r="F35" s="7"/>
      <c r="G35" s="7"/>
      <c r="H35" s="7"/>
      <c r="I35" s="7"/>
      <c r="J35" s="7"/>
      <c r="K35" s="7"/>
      <c r="L35" s="7"/>
    </row>
    <row r="36" spans="1:13">
      <c r="A36" t="s">
        <v>173</v>
      </c>
      <c r="B36" s="32" t="s">
        <v>165</v>
      </c>
      <c r="C36" s="32"/>
      <c r="D36" s="32"/>
      <c r="E36" s="32"/>
      <c r="F36" s="32"/>
      <c r="G36" s="32"/>
      <c r="H36" s="7"/>
      <c r="I36" s="7"/>
      <c r="J36" s="7"/>
      <c r="K36" s="7"/>
      <c r="L36" s="7"/>
    </row>
    <row r="38" spans="1:13" ht="22.5" customHeight="1">
      <c r="A38" s="4" t="s">
        <v>20</v>
      </c>
    </row>
    <row r="39" spans="1:13" ht="27.75" customHeight="1">
      <c r="A39" s="12" t="s">
        <v>16</v>
      </c>
      <c r="B39" s="47" t="s">
        <v>6</v>
      </c>
      <c r="C39" s="48"/>
      <c r="D39" s="48"/>
      <c r="E39" s="48"/>
      <c r="F39" s="48"/>
      <c r="G39" s="48"/>
      <c r="H39" s="48"/>
      <c r="I39" s="48"/>
      <c r="J39" s="48"/>
      <c r="K39" s="48"/>
      <c r="L39" s="48"/>
      <c r="M39" s="48"/>
    </row>
    <row r="41" spans="1:13" ht="24" customHeight="1">
      <c r="A41" s="9" t="s">
        <v>12</v>
      </c>
    </row>
    <row r="42" spans="1:13" ht="40.5" customHeight="1">
      <c r="A42" t="s">
        <v>0</v>
      </c>
      <c r="B42" s="46" t="s">
        <v>166</v>
      </c>
      <c r="C42" s="46"/>
      <c r="D42" s="46"/>
      <c r="E42" s="46"/>
      <c r="F42" s="46"/>
      <c r="G42" s="46"/>
      <c r="H42" s="46"/>
      <c r="I42" s="46"/>
      <c r="J42" s="46"/>
      <c r="K42" s="46"/>
      <c r="L42" s="46"/>
    </row>
    <row r="43" spans="1:13" ht="37.5" customHeight="1">
      <c r="A43" t="s">
        <v>1</v>
      </c>
      <c r="B43" s="46" t="s">
        <v>227</v>
      </c>
      <c r="C43" s="46"/>
      <c r="D43" s="46"/>
      <c r="E43" s="46"/>
      <c r="F43" s="46"/>
      <c r="G43" s="46"/>
      <c r="H43" s="46"/>
      <c r="I43" s="46"/>
      <c r="J43" s="46"/>
      <c r="K43" s="46"/>
      <c r="L43" s="46"/>
    </row>
    <row r="44" spans="1:13" ht="39.75" customHeight="1">
      <c r="A44" t="s">
        <v>2</v>
      </c>
      <c r="B44" s="46" t="s">
        <v>167</v>
      </c>
      <c r="C44" s="46"/>
      <c r="D44" s="46"/>
      <c r="E44" s="46"/>
      <c r="F44" s="46"/>
      <c r="G44" s="46"/>
      <c r="H44" s="46"/>
      <c r="I44" s="46"/>
      <c r="J44" s="46"/>
      <c r="K44" s="46"/>
      <c r="L44" s="46"/>
    </row>
    <row r="45" spans="1:13" ht="36" customHeight="1">
      <c r="A45" t="s">
        <v>3</v>
      </c>
      <c r="B45" s="46" t="s">
        <v>168</v>
      </c>
      <c r="C45" s="46"/>
      <c r="D45" s="46"/>
      <c r="E45" s="46"/>
      <c r="F45" s="46"/>
      <c r="G45" s="46"/>
      <c r="H45" s="46"/>
      <c r="I45" s="46"/>
      <c r="J45" s="46"/>
      <c r="K45" s="46"/>
      <c r="L45" s="46"/>
    </row>
    <row r="46" spans="1:13" ht="36" customHeight="1">
      <c r="A46" t="s">
        <v>4</v>
      </c>
      <c r="B46" s="46" t="s">
        <v>169</v>
      </c>
      <c r="C46" s="46"/>
      <c r="D46" s="46"/>
      <c r="E46" s="46"/>
      <c r="F46" s="46"/>
      <c r="G46" s="46"/>
      <c r="H46" s="46"/>
      <c r="I46" s="46"/>
      <c r="J46" s="46"/>
      <c r="K46" s="46"/>
      <c r="L46" s="46"/>
    </row>
    <row r="47" spans="1:13" ht="25.5" customHeight="1">
      <c r="A47" t="s">
        <v>5</v>
      </c>
      <c r="B47" s="46" t="s">
        <v>170</v>
      </c>
      <c r="C47" s="46"/>
      <c r="D47" s="46"/>
      <c r="E47" s="46"/>
      <c r="F47" s="46"/>
      <c r="G47" s="46"/>
      <c r="H47" s="46"/>
      <c r="I47" s="46"/>
      <c r="J47" s="46"/>
      <c r="K47" s="46"/>
      <c r="L47" s="46"/>
    </row>
    <row r="48" spans="1:13" ht="33.75" customHeight="1">
      <c r="A48" t="s">
        <v>173</v>
      </c>
      <c r="B48" s="46" t="s">
        <v>171</v>
      </c>
      <c r="C48" s="46"/>
      <c r="D48" s="46"/>
      <c r="E48" s="46"/>
      <c r="F48" s="46"/>
      <c r="G48" s="46"/>
      <c r="H48" s="46"/>
      <c r="I48" s="46"/>
      <c r="J48" s="46"/>
      <c r="K48" s="46"/>
      <c r="L48" s="46"/>
    </row>
  </sheetData>
  <mergeCells count="12">
    <mergeCell ref="I7:R7"/>
    <mergeCell ref="B8:C8"/>
    <mergeCell ref="B6:J6"/>
    <mergeCell ref="B42:L42"/>
    <mergeCell ref="B48:L48"/>
    <mergeCell ref="B24:L24"/>
    <mergeCell ref="B43:L43"/>
    <mergeCell ref="B44:L44"/>
    <mergeCell ref="B45:L45"/>
    <mergeCell ref="B46:L46"/>
    <mergeCell ref="B47:L47"/>
    <mergeCell ref="B39:M39"/>
  </mergeCells>
  <hyperlinks>
    <hyperlink ref="B39" r:id="rId1"/>
    <hyperlink ref="B8" r:id="rId2"/>
    <hyperlink ref="I7" r:id="rId3"/>
    <hyperlink ref="B6" r:id="rId4"/>
    <hyperlink ref="C7" r:id="rId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60" zoomScaleNormal="60" zoomScalePageLayoutView="60" workbookViewId="0">
      <selection activeCell="A10" sqref="A10:C13"/>
    </sheetView>
  </sheetViews>
  <sheetFormatPr defaultColWidth="11" defaultRowHeight="15.6"/>
  <cols>
    <col min="1" max="1" width="98.5" customWidth="1"/>
    <col min="2" max="2" width="13" customWidth="1"/>
  </cols>
  <sheetData>
    <row r="1" spans="1:10">
      <c r="A1" s="4" t="s">
        <v>18</v>
      </c>
      <c r="H1" s="10" t="s">
        <v>125</v>
      </c>
      <c r="I1">
        <f>COUNT(C:C)</f>
        <v>4</v>
      </c>
    </row>
    <row r="2" spans="1:10">
      <c r="A2" s="4" t="s">
        <v>29</v>
      </c>
    </row>
    <row r="3" spans="1:10">
      <c r="A3" s="4"/>
    </row>
    <row r="4" spans="1:10" s="14" customFormat="1">
      <c r="A4" s="3" t="s">
        <v>15</v>
      </c>
    </row>
    <row r="5" spans="1:10" s="14" customFormat="1">
      <c r="A5" s="3" t="s">
        <v>31</v>
      </c>
    </row>
    <row r="6" spans="1:10" s="14" customFormat="1">
      <c r="A6" s="3" t="s">
        <v>34</v>
      </c>
      <c r="B6" s="47" t="s">
        <v>59</v>
      </c>
      <c r="C6" s="48"/>
      <c r="D6" s="48"/>
      <c r="E6" s="48"/>
      <c r="F6" s="48"/>
      <c r="G6" s="48"/>
      <c r="H6" s="48"/>
      <c r="I6" s="48"/>
      <c r="J6" s="48"/>
    </row>
    <row r="7" spans="1:10" s="14" customFormat="1">
      <c r="A7" s="3" t="s">
        <v>32</v>
      </c>
      <c r="B7" s="47" t="s">
        <v>61</v>
      </c>
      <c r="C7" s="48"/>
      <c r="D7" s="48"/>
      <c r="E7" s="48"/>
      <c r="F7" s="48"/>
      <c r="G7" s="48"/>
      <c r="H7" s="48"/>
      <c r="I7" s="48"/>
      <c r="J7" s="48"/>
    </row>
    <row r="8" spans="1:10" s="14" customFormat="1">
      <c r="A8" s="3" t="s">
        <v>17</v>
      </c>
      <c r="B8" s="47" t="s">
        <v>7</v>
      </c>
      <c r="C8" s="48"/>
    </row>
    <row r="9" spans="1:10">
      <c r="A9" s="8" t="s">
        <v>19</v>
      </c>
    </row>
    <row r="10" spans="1:10">
      <c r="A10" t="s">
        <v>55</v>
      </c>
      <c r="C10" s="5">
        <v>5</v>
      </c>
    </row>
    <row r="11" spans="1:10">
      <c r="A11" t="s">
        <v>56</v>
      </c>
      <c r="C11" s="5">
        <v>5</v>
      </c>
    </row>
    <row r="12" spans="1:10">
      <c r="A12" t="s">
        <v>57</v>
      </c>
      <c r="C12" s="5">
        <v>4</v>
      </c>
    </row>
    <row r="13" spans="1:10">
      <c r="A13" t="s">
        <v>58</v>
      </c>
      <c r="C13" s="5">
        <v>3</v>
      </c>
    </row>
    <row r="14" spans="1:10">
      <c r="B14" s="1"/>
    </row>
    <row r="15" spans="1:10">
      <c r="A15" s="4" t="s">
        <v>13</v>
      </c>
      <c r="B15" s="1"/>
    </row>
    <row r="16" spans="1:10">
      <c r="A16" s="9" t="s">
        <v>12</v>
      </c>
      <c r="B16" s="1"/>
    </row>
    <row r="17" spans="1:13">
      <c r="A17" t="s">
        <v>55</v>
      </c>
      <c r="B17" s="32" t="s">
        <v>175</v>
      </c>
      <c r="C17" s="7"/>
      <c r="D17" s="7"/>
      <c r="E17" s="7"/>
      <c r="F17" s="7"/>
      <c r="G17" s="7"/>
      <c r="H17" s="7"/>
      <c r="I17" s="7"/>
      <c r="J17" s="7"/>
      <c r="K17" s="7"/>
      <c r="L17" s="7"/>
    </row>
    <row r="18" spans="1:13">
      <c r="A18" t="s">
        <v>56</v>
      </c>
      <c r="B18" s="32" t="s">
        <v>176</v>
      </c>
      <c r="C18" s="7"/>
      <c r="D18" s="7"/>
      <c r="E18" s="7"/>
      <c r="F18" s="7"/>
      <c r="G18" s="7"/>
      <c r="H18" s="7"/>
      <c r="I18" s="7"/>
      <c r="J18" s="7"/>
      <c r="K18" s="7"/>
      <c r="L18" s="7"/>
    </row>
    <row r="19" spans="1:13">
      <c r="A19" t="s">
        <v>57</v>
      </c>
      <c r="B19" s="32" t="s">
        <v>177</v>
      </c>
      <c r="C19" s="7"/>
      <c r="D19" s="7"/>
      <c r="E19" s="7"/>
      <c r="F19" s="7"/>
      <c r="G19" s="7"/>
      <c r="H19" s="7"/>
      <c r="I19" s="7"/>
      <c r="J19" s="7"/>
      <c r="K19" s="7"/>
      <c r="L19" s="7"/>
    </row>
    <row r="20" spans="1:13">
      <c r="A20" t="s">
        <v>58</v>
      </c>
      <c r="B20" s="32" t="s">
        <v>178</v>
      </c>
      <c r="C20" s="7"/>
      <c r="D20" s="7"/>
      <c r="E20" s="7"/>
      <c r="F20" s="7"/>
      <c r="G20" s="7"/>
      <c r="H20" s="7"/>
      <c r="I20" s="7"/>
      <c r="J20" s="7"/>
      <c r="K20" s="7"/>
      <c r="L20" s="7"/>
    </row>
    <row r="21" spans="1:13">
      <c r="B21" s="10"/>
      <c r="C21" s="11"/>
      <c r="D21" s="11"/>
      <c r="E21" s="11"/>
      <c r="F21" s="11"/>
      <c r="G21" s="11"/>
    </row>
    <row r="22" spans="1:13">
      <c r="A22" s="4" t="s">
        <v>14</v>
      </c>
    </row>
    <row r="23" spans="1:13">
      <c r="A23" s="9" t="s">
        <v>12</v>
      </c>
    </row>
    <row r="24" spans="1:13">
      <c r="A24" t="s">
        <v>55</v>
      </c>
      <c r="B24" s="32" t="s">
        <v>179</v>
      </c>
      <c r="C24" s="7"/>
      <c r="D24" s="7"/>
      <c r="E24" s="7"/>
      <c r="F24" s="7"/>
      <c r="G24" s="7"/>
      <c r="H24" s="7"/>
      <c r="I24" s="7"/>
      <c r="J24" s="7"/>
      <c r="K24" s="7"/>
      <c r="L24" s="7"/>
    </row>
    <row r="25" spans="1:13">
      <c r="A25" t="s">
        <v>56</v>
      </c>
      <c r="B25" s="32" t="s">
        <v>180</v>
      </c>
      <c r="C25" s="7"/>
      <c r="D25" s="7"/>
      <c r="E25" s="7"/>
      <c r="F25" s="7"/>
      <c r="G25" s="7"/>
      <c r="H25" s="7"/>
      <c r="I25" s="7"/>
      <c r="J25" s="7"/>
      <c r="K25" s="7"/>
      <c r="L25" s="7"/>
    </row>
    <row r="26" spans="1:13">
      <c r="A26" t="s">
        <v>57</v>
      </c>
      <c r="B26" s="32" t="s">
        <v>181</v>
      </c>
      <c r="C26" s="7"/>
      <c r="D26" s="7"/>
      <c r="E26" s="7"/>
      <c r="F26" s="7"/>
      <c r="G26" s="7"/>
      <c r="H26" s="7"/>
      <c r="I26" s="7"/>
      <c r="J26" s="7"/>
      <c r="K26" s="7"/>
      <c r="L26" s="7"/>
    </row>
    <row r="27" spans="1:13">
      <c r="A27" t="s">
        <v>58</v>
      </c>
      <c r="B27" s="32" t="s">
        <v>178</v>
      </c>
      <c r="C27" s="7"/>
      <c r="D27" s="7"/>
      <c r="E27" s="7"/>
      <c r="F27" s="7"/>
      <c r="G27" s="7"/>
      <c r="H27" s="7"/>
      <c r="I27" s="7"/>
      <c r="J27" s="7"/>
      <c r="K27" s="7"/>
      <c r="L27" s="7"/>
    </row>
    <row r="29" spans="1:13">
      <c r="A29" s="4" t="s">
        <v>20</v>
      </c>
    </row>
    <row r="30" spans="1:13">
      <c r="A30" s="12" t="s">
        <v>16</v>
      </c>
      <c r="B30" s="47" t="s">
        <v>60</v>
      </c>
      <c r="C30" s="48"/>
      <c r="D30" s="48"/>
      <c r="E30" s="48"/>
      <c r="F30" s="48"/>
      <c r="G30" s="48"/>
      <c r="H30" s="48"/>
      <c r="I30" s="48"/>
      <c r="J30" s="48"/>
      <c r="K30" s="14"/>
      <c r="L30" s="14"/>
      <c r="M30" s="14"/>
    </row>
    <row r="32" spans="1:13">
      <c r="A32" s="9" t="s">
        <v>12</v>
      </c>
      <c r="F32" s="15"/>
    </row>
    <row r="33" spans="1:12">
      <c r="A33" t="s">
        <v>55</v>
      </c>
      <c r="B33" s="34" t="s">
        <v>182</v>
      </c>
      <c r="C33" s="35"/>
      <c r="D33" s="35"/>
      <c r="E33" s="35"/>
      <c r="F33" s="35"/>
      <c r="G33" s="35"/>
      <c r="H33" s="35"/>
      <c r="I33" s="35"/>
      <c r="J33" s="35"/>
      <c r="K33" s="35"/>
      <c r="L33" s="35"/>
    </row>
    <row r="34" spans="1:12">
      <c r="A34" t="s">
        <v>56</v>
      </c>
      <c r="B34" s="34" t="s">
        <v>183</v>
      </c>
      <c r="C34" s="35"/>
      <c r="D34" s="35"/>
      <c r="E34" s="35"/>
      <c r="F34" s="35"/>
      <c r="G34" s="35"/>
      <c r="H34" s="35"/>
      <c r="I34" s="35"/>
      <c r="J34" s="35"/>
      <c r="K34" s="35"/>
      <c r="L34" s="35"/>
    </row>
    <row r="35" spans="1:12">
      <c r="A35" t="s">
        <v>57</v>
      </c>
      <c r="B35" s="34" t="s">
        <v>183</v>
      </c>
      <c r="C35" s="35"/>
      <c r="D35" s="35"/>
      <c r="E35" s="35"/>
      <c r="F35" s="35"/>
      <c r="G35" s="35"/>
      <c r="H35" s="35"/>
      <c r="I35" s="35"/>
      <c r="J35" s="35"/>
      <c r="K35" s="35"/>
      <c r="L35" s="35"/>
    </row>
    <row r="36" spans="1:12">
      <c r="A36" t="s">
        <v>58</v>
      </c>
      <c r="B36" s="34" t="s">
        <v>184</v>
      </c>
      <c r="C36" s="35"/>
      <c r="D36" s="35"/>
      <c r="E36" s="35"/>
      <c r="F36" s="35"/>
      <c r="G36" s="35"/>
      <c r="H36" s="35"/>
      <c r="I36" s="35"/>
      <c r="J36" s="35"/>
      <c r="K36" s="35"/>
      <c r="L36" s="35"/>
    </row>
  </sheetData>
  <mergeCells count="4">
    <mergeCell ref="B8:C8"/>
    <mergeCell ref="B6:J6"/>
    <mergeCell ref="B30:J30"/>
    <mergeCell ref="B7:J7"/>
  </mergeCells>
  <hyperlinks>
    <hyperlink ref="B8" r:id="rId1"/>
    <hyperlink ref="B6" r:id="rId2"/>
    <hyperlink ref="B30" r:id="rId3"/>
    <hyperlink ref="B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70" zoomScaleNormal="70" zoomScalePageLayoutView="70" workbookViewId="0">
      <selection activeCell="A10" sqref="A10:C12"/>
    </sheetView>
  </sheetViews>
  <sheetFormatPr defaultColWidth="11" defaultRowHeight="15.6"/>
  <cols>
    <col min="1" max="1" width="98.5" customWidth="1"/>
    <col min="2" max="2" width="13" customWidth="1"/>
    <col min="7" max="7" width="15.69921875" customWidth="1"/>
  </cols>
  <sheetData>
    <row r="1" spans="1:10">
      <c r="A1" s="4" t="s">
        <v>18</v>
      </c>
      <c r="H1" s="10" t="s">
        <v>125</v>
      </c>
      <c r="I1">
        <f>COUNT(C:C)</f>
        <v>3</v>
      </c>
    </row>
    <row r="2" spans="1:10">
      <c r="A2" s="4" t="s">
        <v>29</v>
      </c>
    </row>
    <row r="3" spans="1:10">
      <c r="A3" s="4"/>
    </row>
    <row r="4" spans="1:10" s="14" customFormat="1">
      <c r="A4" s="3" t="s">
        <v>15</v>
      </c>
    </row>
    <row r="5" spans="1:10" s="14" customFormat="1">
      <c r="A5" s="3" t="s">
        <v>31</v>
      </c>
    </row>
    <row r="6" spans="1:10" s="14" customFormat="1">
      <c r="A6" s="3" t="s">
        <v>34</v>
      </c>
      <c r="B6" s="13" t="s">
        <v>80</v>
      </c>
      <c r="E6" s="14">
        <f>SUM(DFCLAM:DISPOC!C:C)</f>
        <v>167</v>
      </c>
    </row>
    <row r="7" spans="1:10" s="14" customFormat="1">
      <c r="A7" s="3" t="s">
        <v>32</v>
      </c>
      <c r="B7" s="13" t="s">
        <v>79</v>
      </c>
    </row>
    <row r="8" spans="1:10" s="14" customFormat="1">
      <c r="A8" s="3" t="s">
        <v>17</v>
      </c>
      <c r="B8" s="47" t="s">
        <v>7</v>
      </c>
      <c r="C8" s="48"/>
    </row>
    <row r="9" spans="1:10">
      <c r="A9" s="8" t="s">
        <v>19</v>
      </c>
    </row>
    <row r="10" spans="1:10">
      <c r="A10" t="s">
        <v>76</v>
      </c>
      <c r="C10" s="37">
        <v>5</v>
      </c>
    </row>
    <row r="11" spans="1:10">
      <c r="A11" t="s">
        <v>77</v>
      </c>
      <c r="C11" s="38">
        <v>4</v>
      </c>
    </row>
    <row r="12" spans="1:10">
      <c r="A12" t="s">
        <v>78</v>
      </c>
      <c r="C12" s="38">
        <v>4</v>
      </c>
    </row>
    <row r="13" spans="1:10">
      <c r="B13" s="1"/>
    </row>
    <row r="14" spans="1:10">
      <c r="A14" s="4" t="s">
        <v>13</v>
      </c>
      <c r="B14" s="1"/>
    </row>
    <row r="15" spans="1:10">
      <c r="A15" s="9" t="s">
        <v>12</v>
      </c>
      <c r="B15" s="1"/>
    </row>
    <row r="16" spans="1:10" ht="51.75" customHeight="1">
      <c r="A16" s="25" t="s">
        <v>76</v>
      </c>
      <c r="B16" s="58" t="s">
        <v>231</v>
      </c>
      <c r="C16" s="57"/>
      <c r="D16" s="57"/>
      <c r="E16" s="57"/>
      <c r="F16" s="57"/>
      <c r="G16" s="57"/>
      <c r="H16" s="57"/>
      <c r="I16" s="57"/>
      <c r="J16" s="57"/>
    </row>
    <row r="17" spans="1:13" ht="52.5" customHeight="1">
      <c r="A17" s="26" t="s">
        <v>77</v>
      </c>
      <c r="B17" s="57" t="s">
        <v>188</v>
      </c>
      <c r="C17" s="57"/>
      <c r="D17" s="57"/>
      <c r="E17" s="57"/>
      <c r="F17" s="57"/>
      <c r="G17" s="57"/>
      <c r="H17" s="57"/>
      <c r="I17" s="57"/>
      <c r="J17" s="57"/>
    </row>
    <row r="18" spans="1:13" ht="53.25" customHeight="1">
      <c r="A18" s="26" t="s">
        <v>78</v>
      </c>
      <c r="B18" s="57" t="s">
        <v>189</v>
      </c>
      <c r="C18" s="57"/>
      <c r="D18" s="57"/>
      <c r="E18" s="57"/>
      <c r="F18" s="57"/>
      <c r="G18" s="57"/>
      <c r="H18" s="57"/>
      <c r="I18" s="57"/>
      <c r="J18" s="57"/>
    </row>
    <row r="19" spans="1:13">
      <c r="B19" s="10"/>
      <c r="C19" s="11"/>
      <c r="D19" s="11"/>
      <c r="E19" s="11"/>
      <c r="F19" s="11"/>
      <c r="G19" s="11"/>
    </row>
    <row r="20" spans="1:13">
      <c r="A20" s="4" t="s">
        <v>14</v>
      </c>
    </row>
    <row r="21" spans="1:13">
      <c r="A21" s="9" t="s">
        <v>12</v>
      </c>
    </row>
    <row r="22" spans="1:13" ht="44.25" customHeight="1">
      <c r="A22" s="33" t="s">
        <v>76</v>
      </c>
      <c r="B22" s="56" t="s">
        <v>192</v>
      </c>
      <c r="C22" s="56"/>
      <c r="D22" s="56"/>
      <c r="E22" s="56"/>
      <c r="F22" s="56"/>
      <c r="G22" s="56"/>
      <c r="H22" s="56"/>
      <c r="I22" s="56"/>
      <c r="J22" s="56"/>
    </row>
    <row r="23" spans="1:13" ht="39.75" customHeight="1">
      <c r="A23" s="33" t="s">
        <v>77</v>
      </c>
      <c r="B23" s="57" t="s">
        <v>191</v>
      </c>
      <c r="C23" s="57"/>
      <c r="D23" s="57"/>
      <c r="E23" s="57"/>
      <c r="F23" s="57"/>
      <c r="G23" s="57"/>
      <c r="H23" s="57"/>
      <c r="I23" s="57"/>
      <c r="J23" s="57"/>
    </row>
    <row r="24" spans="1:13" ht="51" customHeight="1">
      <c r="A24" s="33" t="s">
        <v>78</v>
      </c>
      <c r="B24" s="57" t="s">
        <v>190</v>
      </c>
      <c r="C24" s="57"/>
      <c r="D24" s="57"/>
      <c r="E24" s="57"/>
      <c r="F24" s="57"/>
      <c r="G24" s="57"/>
      <c r="H24" s="57"/>
      <c r="I24" s="57"/>
      <c r="J24" s="57"/>
    </row>
    <row r="26" spans="1:13">
      <c r="A26" s="4" t="s">
        <v>20</v>
      </c>
    </row>
    <row r="27" spans="1:13">
      <c r="A27" s="12" t="s">
        <v>16</v>
      </c>
      <c r="B27" s="13" t="s">
        <v>81</v>
      </c>
      <c r="C27" s="14"/>
      <c r="D27" s="14"/>
      <c r="E27" s="14"/>
      <c r="F27" s="14"/>
      <c r="G27" s="14"/>
      <c r="H27" s="14"/>
      <c r="I27" s="14"/>
      <c r="J27" s="14"/>
      <c r="K27" s="14"/>
      <c r="L27" s="14"/>
      <c r="M27" s="14"/>
    </row>
    <row r="29" spans="1:13">
      <c r="A29" s="9" t="s">
        <v>12</v>
      </c>
      <c r="F29" s="15"/>
    </row>
    <row r="30" spans="1:13" ht="47.25" customHeight="1">
      <c r="A30" s="33" t="s">
        <v>76</v>
      </c>
      <c r="B30" s="58" t="s">
        <v>228</v>
      </c>
      <c r="C30" s="58"/>
      <c r="D30" s="58"/>
      <c r="E30" s="58"/>
      <c r="F30" s="58"/>
      <c r="G30" s="58"/>
      <c r="H30" s="58"/>
      <c r="I30" s="58"/>
      <c r="J30" s="58"/>
    </row>
    <row r="31" spans="1:13" ht="69" customHeight="1">
      <c r="A31" s="33" t="s">
        <v>77</v>
      </c>
      <c r="B31" s="56" t="s">
        <v>230</v>
      </c>
      <c r="C31" s="56"/>
      <c r="D31" s="56"/>
      <c r="E31" s="56"/>
      <c r="F31" s="56"/>
      <c r="G31" s="56"/>
      <c r="H31" s="56"/>
      <c r="I31" s="56"/>
      <c r="J31" s="56"/>
    </row>
    <row r="32" spans="1:13" ht="69.75" customHeight="1">
      <c r="A32" s="33" t="s">
        <v>78</v>
      </c>
      <c r="B32" s="56" t="s">
        <v>229</v>
      </c>
      <c r="C32" s="56"/>
      <c r="D32" s="56"/>
      <c r="E32" s="56"/>
      <c r="F32" s="56"/>
      <c r="G32" s="56"/>
      <c r="H32" s="56"/>
      <c r="I32" s="56"/>
      <c r="J32" s="56"/>
    </row>
    <row r="36" spans="2:2">
      <c r="B36" t="s">
        <v>193</v>
      </c>
    </row>
  </sheetData>
  <mergeCells count="10">
    <mergeCell ref="B16:J16"/>
    <mergeCell ref="B17:J17"/>
    <mergeCell ref="B18:J18"/>
    <mergeCell ref="B8:C8"/>
    <mergeCell ref="B30:J30"/>
    <mergeCell ref="B31:J31"/>
    <mergeCell ref="B32:J32"/>
    <mergeCell ref="B22:J22"/>
    <mergeCell ref="B23:J23"/>
    <mergeCell ref="B24:J24"/>
  </mergeCells>
  <hyperlinks>
    <hyperlink ref="B8" r:id="rId1"/>
    <hyperlink ref="B7" r:id="rId2"/>
    <hyperlink ref="B6" r:id="rId3"/>
    <hyperlink ref="B27"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1:M40"/>
  <sheetViews>
    <sheetView zoomScale="70" zoomScaleNormal="70" zoomScalePageLayoutView="70" workbookViewId="0">
      <selection activeCell="A10" sqref="A10:C14"/>
    </sheetView>
  </sheetViews>
  <sheetFormatPr defaultColWidth="11" defaultRowHeight="15.6"/>
  <cols>
    <col min="1" max="1" width="98.5" customWidth="1"/>
    <col min="2" max="2" width="13" customWidth="1"/>
    <col min="4" max="4" width="12.796875" customWidth="1"/>
  </cols>
  <sheetData>
    <row r="1" spans="1:9">
      <c r="A1" s="4" t="s">
        <v>18</v>
      </c>
      <c r="H1" s="10" t="s">
        <v>125</v>
      </c>
      <c r="I1">
        <f>COUNT(C:C)</f>
        <v>5</v>
      </c>
    </row>
    <row r="2" spans="1:9">
      <c r="A2" s="4" t="s">
        <v>29</v>
      </c>
    </row>
    <row r="3" spans="1:9">
      <c r="A3" s="4"/>
    </row>
    <row r="4" spans="1:9" s="14" customFormat="1">
      <c r="A4" s="3" t="s">
        <v>15</v>
      </c>
    </row>
    <row r="5" spans="1:9" s="14" customFormat="1">
      <c r="A5" s="3" t="s">
        <v>31</v>
      </c>
    </row>
    <row r="6" spans="1:9" s="14" customFormat="1">
      <c r="A6" s="3" t="s">
        <v>34</v>
      </c>
      <c r="B6" s="13" t="s">
        <v>69</v>
      </c>
      <c r="E6" s="14">
        <f>SUM(DFCLAM:DISPOC!C:C)</f>
        <v>167</v>
      </c>
    </row>
    <row r="7" spans="1:9" s="14" customFormat="1">
      <c r="A7" s="3" t="s">
        <v>32</v>
      </c>
      <c r="B7" s="13" t="s">
        <v>68</v>
      </c>
    </row>
    <row r="8" spans="1:9" s="14" customFormat="1">
      <c r="A8" s="3" t="s">
        <v>17</v>
      </c>
      <c r="B8" s="47" t="s">
        <v>7</v>
      </c>
      <c r="C8" s="48"/>
    </row>
    <row r="9" spans="1:9">
      <c r="A9" s="8" t="s">
        <v>19</v>
      </c>
    </row>
    <row r="10" spans="1:9">
      <c r="A10" t="s">
        <v>71</v>
      </c>
      <c r="C10" s="5">
        <v>5</v>
      </c>
      <c r="D10" t="s">
        <v>213</v>
      </c>
    </row>
    <row r="11" spans="1:9">
      <c r="A11" t="s">
        <v>72</v>
      </c>
      <c r="C11" s="5">
        <v>4</v>
      </c>
    </row>
    <row r="12" spans="1:9">
      <c r="A12" t="s">
        <v>216</v>
      </c>
      <c r="C12" s="5">
        <v>3</v>
      </c>
    </row>
    <row r="13" spans="1:9">
      <c r="A13" s="30" t="s">
        <v>74</v>
      </c>
      <c r="C13" s="5">
        <v>3</v>
      </c>
    </row>
    <row r="14" spans="1:9">
      <c r="A14" t="s">
        <v>75</v>
      </c>
      <c r="C14" s="5">
        <v>4</v>
      </c>
    </row>
    <row r="15" spans="1:9">
      <c r="B15" s="1"/>
    </row>
    <row r="16" spans="1:9">
      <c r="A16" s="4" t="s">
        <v>13</v>
      </c>
      <c r="B16" s="1"/>
    </row>
    <row r="17" spans="1:12">
      <c r="A17" s="9" t="s">
        <v>12</v>
      </c>
      <c r="B17" s="1"/>
    </row>
    <row r="18" spans="1:12" ht="42.75" customHeight="1">
      <c r="A18" t="s">
        <v>71</v>
      </c>
      <c r="B18" s="46" t="s">
        <v>214</v>
      </c>
      <c r="C18" s="46"/>
      <c r="D18" s="46"/>
      <c r="E18" s="46"/>
      <c r="F18" s="46"/>
      <c r="G18" s="46"/>
      <c r="H18" s="46"/>
      <c r="I18" s="46"/>
      <c r="J18" s="46"/>
      <c r="K18" s="46"/>
      <c r="L18" s="46"/>
    </row>
    <row r="19" spans="1:12" ht="39" customHeight="1">
      <c r="A19" t="s">
        <v>72</v>
      </c>
      <c r="B19" s="46" t="s">
        <v>215</v>
      </c>
      <c r="C19" s="46"/>
      <c r="D19" s="46"/>
      <c r="E19" s="46"/>
      <c r="F19" s="46"/>
      <c r="G19" s="46"/>
      <c r="H19" s="46"/>
      <c r="I19" s="46"/>
      <c r="J19" s="46"/>
      <c r="K19" s="46"/>
      <c r="L19" s="46"/>
    </row>
    <row r="20" spans="1:12" ht="40.5" customHeight="1">
      <c r="A20" t="s">
        <v>217</v>
      </c>
      <c r="B20" s="46" t="s">
        <v>218</v>
      </c>
      <c r="C20" s="46"/>
      <c r="D20" s="46"/>
      <c r="E20" s="46"/>
      <c r="F20" s="46"/>
      <c r="G20" s="46"/>
      <c r="H20" s="46"/>
      <c r="I20" s="46"/>
      <c r="J20" s="46"/>
      <c r="K20" s="46"/>
      <c r="L20" s="46"/>
    </row>
    <row r="21" spans="1:12">
      <c r="A21" s="30" t="s">
        <v>74</v>
      </c>
      <c r="B21" s="31" t="s">
        <v>220</v>
      </c>
      <c r="C21" s="30"/>
      <c r="D21" s="30"/>
      <c r="E21" s="30"/>
      <c r="F21" s="30"/>
      <c r="G21" s="30"/>
      <c r="H21" s="30"/>
      <c r="I21" s="30"/>
      <c r="J21" s="30"/>
      <c r="K21" s="30"/>
      <c r="L21" s="30"/>
    </row>
    <row r="22" spans="1:12" ht="33.75" customHeight="1">
      <c r="A22" t="s">
        <v>75</v>
      </c>
      <c r="B22" s="46" t="s">
        <v>219</v>
      </c>
      <c r="C22" s="46"/>
      <c r="D22" s="46"/>
      <c r="E22" s="46"/>
      <c r="F22" s="46"/>
      <c r="G22" s="46"/>
      <c r="H22" s="46"/>
      <c r="I22" s="46"/>
      <c r="J22" s="46"/>
      <c r="K22" s="46"/>
      <c r="L22" s="46"/>
    </row>
    <row r="23" spans="1:12">
      <c r="B23" s="10"/>
      <c r="C23" s="11"/>
      <c r="D23" s="11"/>
      <c r="E23" s="11"/>
      <c r="F23" s="11"/>
      <c r="G23" s="11"/>
    </row>
    <row r="24" spans="1:12">
      <c r="A24" s="4" t="s">
        <v>14</v>
      </c>
      <c r="B24" t="s">
        <v>193</v>
      </c>
    </row>
    <row r="25" spans="1:12">
      <c r="A25" s="9" t="s">
        <v>12</v>
      </c>
    </row>
    <row r="26" spans="1:12" ht="39" customHeight="1">
      <c r="A26" t="s">
        <v>71</v>
      </c>
      <c r="B26" s="46" t="s">
        <v>214</v>
      </c>
      <c r="C26" s="46"/>
      <c r="D26" s="46"/>
      <c r="E26" s="46"/>
      <c r="F26" s="46"/>
      <c r="G26" s="46"/>
      <c r="H26" s="46"/>
      <c r="I26" s="46"/>
      <c r="J26" s="46"/>
      <c r="K26" s="46"/>
      <c r="L26" s="46"/>
    </row>
    <row r="27" spans="1:12" ht="43.5" customHeight="1">
      <c r="A27" t="s">
        <v>72</v>
      </c>
      <c r="B27" s="46" t="s">
        <v>215</v>
      </c>
      <c r="C27" s="46"/>
      <c r="D27" s="46"/>
      <c r="E27" s="46"/>
      <c r="F27" s="46"/>
      <c r="G27" s="46"/>
      <c r="H27" s="46"/>
      <c r="I27" s="46"/>
      <c r="J27" s="46"/>
      <c r="K27" s="46"/>
      <c r="L27" s="46"/>
    </row>
    <row r="28" spans="1:12" ht="40.5" customHeight="1">
      <c r="A28" t="s">
        <v>73</v>
      </c>
      <c r="B28" s="46" t="s">
        <v>218</v>
      </c>
      <c r="C28" s="46"/>
      <c r="D28" s="46"/>
      <c r="E28" s="46"/>
      <c r="F28" s="46"/>
      <c r="G28" s="46"/>
      <c r="H28" s="46"/>
      <c r="I28" s="46"/>
      <c r="J28" s="46"/>
      <c r="K28" s="46"/>
      <c r="L28" s="46"/>
    </row>
    <row r="29" spans="1:12" ht="27" customHeight="1">
      <c r="A29" s="30" t="s">
        <v>74</v>
      </c>
      <c r="B29" s="59" t="s">
        <v>221</v>
      </c>
      <c r="C29" s="59"/>
      <c r="D29" s="59"/>
      <c r="E29" s="59"/>
      <c r="F29" s="59"/>
      <c r="G29" s="59"/>
      <c r="H29" s="59"/>
      <c r="I29" s="59"/>
      <c r="J29" s="59"/>
      <c r="K29" s="59"/>
      <c r="L29" s="59"/>
    </row>
    <row r="30" spans="1:12" ht="37.5" customHeight="1">
      <c r="A30" t="s">
        <v>75</v>
      </c>
      <c r="B30" s="46" t="s">
        <v>219</v>
      </c>
      <c r="C30" s="46"/>
      <c r="D30" s="46"/>
      <c r="E30" s="46"/>
      <c r="F30" s="46"/>
      <c r="G30" s="46"/>
      <c r="H30" s="46"/>
      <c r="I30" s="46"/>
      <c r="J30" s="46"/>
      <c r="K30" s="46"/>
      <c r="L30" s="46"/>
    </row>
    <row r="32" spans="1:12">
      <c r="A32" s="4" t="s">
        <v>20</v>
      </c>
    </row>
    <row r="33" spans="1:13">
      <c r="A33" s="12" t="s">
        <v>16</v>
      </c>
      <c r="B33" s="13" t="s">
        <v>70</v>
      </c>
      <c r="C33" s="14"/>
      <c r="D33" s="14"/>
      <c r="E33" s="14"/>
      <c r="F33" s="14"/>
      <c r="G33" s="14"/>
      <c r="H33" s="14"/>
      <c r="I33" s="14"/>
      <c r="J33" s="14"/>
      <c r="K33" s="14"/>
      <c r="L33" s="14"/>
      <c r="M33" s="14"/>
    </row>
    <row r="35" spans="1:13">
      <c r="A35" s="9" t="s">
        <v>12</v>
      </c>
      <c r="F35" s="15"/>
    </row>
    <row r="36" spans="1:13" ht="30" customHeight="1">
      <c r="A36" t="s">
        <v>71</v>
      </c>
      <c r="B36" s="60" t="s">
        <v>222</v>
      </c>
      <c r="C36" s="60"/>
      <c r="D36" s="60"/>
      <c r="E36" s="60"/>
      <c r="F36" s="60"/>
      <c r="G36" s="60"/>
      <c r="H36" s="60"/>
      <c r="I36" s="60"/>
      <c r="J36" s="60"/>
      <c r="K36" s="60"/>
      <c r="L36" s="60"/>
    </row>
    <row r="37" spans="1:13" ht="32.25" customHeight="1">
      <c r="A37" t="s">
        <v>72</v>
      </c>
      <c r="B37" s="46" t="s">
        <v>224</v>
      </c>
      <c r="C37" s="46"/>
      <c r="D37" s="46"/>
      <c r="E37" s="46"/>
      <c r="F37" s="46"/>
      <c r="G37" s="46"/>
      <c r="H37" s="46"/>
      <c r="I37" s="46"/>
      <c r="J37" s="46"/>
      <c r="K37" s="46"/>
      <c r="L37" s="46"/>
    </row>
    <row r="38" spans="1:13" ht="31.5" customHeight="1">
      <c r="A38" t="s">
        <v>73</v>
      </c>
      <c r="B38" s="46" t="s">
        <v>222</v>
      </c>
      <c r="C38" s="46"/>
      <c r="D38" s="46"/>
      <c r="E38" s="46"/>
      <c r="F38" s="46"/>
      <c r="G38" s="46"/>
      <c r="H38" s="46"/>
      <c r="I38" s="46"/>
      <c r="J38" s="46"/>
      <c r="K38" s="46"/>
      <c r="L38" s="46"/>
    </row>
    <row r="39" spans="1:13" ht="36" customHeight="1">
      <c r="A39" s="30" t="s">
        <v>74</v>
      </c>
      <c r="B39" s="46" t="s">
        <v>225</v>
      </c>
      <c r="C39" s="46"/>
      <c r="D39" s="46"/>
      <c r="E39" s="46"/>
      <c r="F39" s="46"/>
      <c r="G39" s="46"/>
      <c r="H39" s="46"/>
      <c r="I39" s="46"/>
      <c r="J39" s="46"/>
      <c r="K39" s="46"/>
      <c r="L39" s="46"/>
    </row>
    <row r="40" spans="1:13" ht="23.25" customHeight="1">
      <c r="A40" t="s">
        <v>75</v>
      </c>
      <c r="B40" s="46" t="s">
        <v>223</v>
      </c>
      <c r="C40" s="46"/>
      <c r="D40" s="46"/>
      <c r="E40" s="46"/>
      <c r="F40" s="46"/>
      <c r="G40" s="46"/>
      <c r="H40" s="46"/>
      <c r="I40" s="46"/>
      <c r="J40" s="46"/>
      <c r="K40" s="46"/>
      <c r="L40" s="46"/>
    </row>
  </sheetData>
  <mergeCells count="15">
    <mergeCell ref="B37:L37"/>
    <mergeCell ref="B36:L36"/>
    <mergeCell ref="B38:L38"/>
    <mergeCell ref="B39:L39"/>
    <mergeCell ref="B40:L40"/>
    <mergeCell ref="B26:L26"/>
    <mergeCell ref="B27:L27"/>
    <mergeCell ref="B28:L28"/>
    <mergeCell ref="B30:L30"/>
    <mergeCell ref="B29:L29"/>
    <mergeCell ref="B8:C8"/>
    <mergeCell ref="B18:L18"/>
    <mergeCell ref="B19:L19"/>
    <mergeCell ref="B20:L20"/>
    <mergeCell ref="B22:L22"/>
  </mergeCells>
  <hyperlinks>
    <hyperlink ref="B8" r:id="rId1"/>
    <hyperlink ref="B7" r:id="rId2"/>
    <hyperlink ref="B6" r:id="rId3"/>
    <hyperlink ref="B33" r:id="rId4"/>
  </hyperlinks>
  <pageMargins left="0.7" right="0.7" top="0.75" bottom="0.75" header="0.3" footer="0.3"/>
  <pageSetup paperSize="9" orientation="portrait" horizontalDpi="4294967293"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Sintesi</vt:lpstr>
      <vt:lpstr>Distribuzione</vt:lpstr>
      <vt:lpstr>DFCLAM</vt:lpstr>
      <vt:lpstr>DBCF</vt:lpstr>
      <vt:lpstr>DIISM</vt:lpstr>
      <vt:lpstr>SEM (DEPS, DISAG)</vt:lpstr>
      <vt:lpstr>DSSBC</vt:lpstr>
      <vt:lpstr>DSFUCI</vt:lpstr>
      <vt:lpstr>DSFTA</vt:lpstr>
      <vt:lpstr>DSV</vt:lpstr>
      <vt:lpstr>DISPI</vt:lpstr>
      <vt:lpstr>DISPOC</vt:lpstr>
      <vt:lpstr>DGIUR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di Microsoft Office</dc:creator>
  <cp:lastModifiedBy>Giannettoni Raffa</cp:lastModifiedBy>
  <dcterms:created xsi:type="dcterms:W3CDTF">2018-07-04T13:57:25Z</dcterms:created>
  <dcterms:modified xsi:type="dcterms:W3CDTF">2018-08-27T07:33:41Z</dcterms:modified>
</cp:coreProperties>
</file>